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звіт1517460(7462, 7463, 7464)" sheetId="2" r:id="rId1"/>
  </sheets>
  <calcPr calcId="125725"/>
</workbook>
</file>

<file path=xl/calcChain.xml><?xml version="1.0" encoding="utf-8"?>
<calcChain xmlns="http://schemas.openxmlformats.org/spreadsheetml/2006/main">
  <c r="N165" i="2"/>
  <c r="K165"/>
  <c r="N92" l="1"/>
  <c r="N91"/>
  <c r="N67"/>
  <c r="P67"/>
  <c r="N182"/>
  <c r="N179"/>
  <c r="N168"/>
  <c r="N158"/>
  <c r="N155"/>
  <c r="N152"/>
  <c r="P144"/>
  <c r="O144"/>
  <c r="Q144" s="1"/>
  <c r="N144"/>
  <c r="N141"/>
  <c r="N138"/>
  <c r="N128"/>
  <c r="N125"/>
  <c r="N118"/>
  <c r="N115"/>
  <c r="N112"/>
  <c r="N105"/>
  <c r="N102"/>
  <c r="N99"/>
  <c r="P182"/>
  <c r="O182"/>
  <c r="Q182" s="1"/>
  <c r="P179"/>
  <c r="O179"/>
  <c r="Q179" s="1"/>
  <c r="P176"/>
  <c r="O176"/>
  <c r="Q176" s="1"/>
  <c r="P171"/>
  <c r="Q171"/>
  <c r="P168"/>
  <c r="O168"/>
  <c r="Q168" s="1"/>
  <c r="P162"/>
  <c r="O162"/>
  <c r="Q162" s="1"/>
  <c r="P158"/>
  <c r="O158"/>
  <c r="Q158" s="1"/>
  <c r="P155"/>
  <c r="O155"/>
  <c r="Q155" s="1"/>
  <c r="P152"/>
  <c r="O152"/>
  <c r="Q152" s="1"/>
  <c r="P149"/>
  <c r="O149"/>
  <c r="Q149" s="1"/>
  <c r="P141"/>
  <c r="O141"/>
  <c r="Q141" s="1"/>
  <c r="P138"/>
  <c r="O138"/>
  <c r="Q138" s="1"/>
  <c r="P135"/>
  <c r="O135"/>
  <c r="Q135" s="1"/>
  <c r="O131"/>
  <c r="Q131" s="1"/>
  <c r="P128"/>
  <c r="O128"/>
  <c r="Q128" s="1"/>
  <c r="P125"/>
  <c r="O125"/>
  <c r="Q125" s="1"/>
  <c r="P122"/>
  <c r="O122"/>
  <c r="Q122" s="1"/>
  <c r="P118"/>
  <c r="O118"/>
  <c r="Q118" s="1"/>
  <c r="P115"/>
  <c r="O115"/>
  <c r="Q115" s="1"/>
  <c r="P112"/>
  <c r="O112"/>
  <c r="Q112" s="1"/>
  <c r="P109"/>
  <c r="O109"/>
  <c r="Q109" s="1"/>
  <c r="P105"/>
  <c r="O105"/>
  <c r="Q105" s="1"/>
  <c r="P102"/>
  <c r="O102"/>
  <c r="Q102" s="1"/>
  <c r="P99"/>
  <c r="O99"/>
  <c r="Q99" s="1"/>
  <c r="P96"/>
  <c r="O96"/>
  <c r="Q96" s="1"/>
  <c r="K92"/>
  <c r="K91"/>
  <c r="O92"/>
  <c r="O91"/>
  <c r="P88"/>
  <c r="O88"/>
  <c r="P87"/>
  <c r="O87"/>
  <c r="N88"/>
  <c r="N87"/>
  <c r="P84"/>
  <c r="O84"/>
  <c r="P83"/>
  <c r="O83"/>
  <c r="N84"/>
  <c r="N83"/>
  <c r="P80"/>
  <c r="O80"/>
  <c r="P79"/>
  <c r="O79"/>
  <c r="N75"/>
  <c r="P75" s="1"/>
  <c r="O75"/>
  <c r="O74"/>
  <c r="N74"/>
  <c r="K75"/>
  <c r="K74"/>
  <c r="P71"/>
  <c r="O71"/>
  <c r="Q71" s="1"/>
  <c r="N71"/>
  <c r="P70"/>
  <c r="O70"/>
  <c r="N70"/>
  <c r="N52"/>
  <c r="M52"/>
  <c r="O52" s="1"/>
  <c r="M42"/>
  <c r="N42"/>
  <c r="N40"/>
  <c r="N39"/>
  <c r="O67"/>
  <c r="O66"/>
  <c r="N66"/>
  <c r="P66" s="1"/>
  <c r="P63"/>
  <c r="O63"/>
  <c r="P62"/>
  <c r="O62"/>
  <c r="N62"/>
  <c r="Q88" l="1"/>
  <c r="Q75"/>
  <c r="Q70"/>
  <c r="Q83"/>
  <c r="Q84"/>
  <c r="Q87"/>
  <c r="Q92"/>
  <c r="Q91"/>
  <c r="Q66"/>
  <c r="Q67"/>
  <c r="M40"/>
  <c r="O40" s="1"/>
  <c r="M39"/>
  <c r="N34"/>
  <c r="N35"/>
  <c r="N36"/>
  <c r="N37"/>
  <c r="N32"/>
  <c r="M33"/>
  <c r="M34"/>
  <c r="M35"/>
  <c r="M36"/>
  <c r="M37"/>
  <c r="M32"/>
  <c r="M43" s="1"/>
  <c r="O24"/>
  <c r="L52"/>
  <c r="K33"/>
  <c r="N33" s="1"/>
  <c r="N24"/>
  <c r="J43"/>
  <c r="K43"/>
  <c r="O42"/>
  <c r="O39"/>
  <c r="L42"/>
  <c r="L40"/>
  <c r="L39"/>
  <c r="O34"/>
  <c r="O35"/>
  <c r="O36"/>
  <c r="O37"/>
  <c r="L33"/>
  <c r="L34"/>
  <c r="L35"/>
  <c r="L36"/>
  <c r="L37"/>
  <c r="L32"/>
  <c r="N162"/>
  <c r="N149"/>
  <c r="N135"/>
  <c r="N122"/>
  <c r="N109"/>
  <c r="N96"/>
  <c r="N80"/>
  <c r="Q80"/>
  <c r="Q79"/>
  <c r="N79"/>
  <c r="Q63"/>
  <c r="N63"/>
  <c r="Q62"/>
  <c r="N176"/>
  <c r="K182"/>
  <c r="K179"/>
  <c r="K176"/>
  <c r="K168"/>
  <c r="K162"/>
  <c r="K158"/>
  <c r="K155"/>
  <c r="K152"/>
  <c r="K149"/>
  <c r="K141"/>
  <c r="K138"/>
  <c r="K135"/>
  <c r="K102"/>
  <c r="K128"/>
  <c r="K125"/>
  <c r="K122"/>
  <c r="K115"/>
  <c r="K109"/>
  <c r="K96"/>
  <c r="K88"/>
  <c r="K87"/>
  <c r="K84"/>
  <c r="K83"/>
  <c r="K80"/>
  <c r="K79"/>
  <c r="K71"/>
  <c r="K70"/>
  <c r="K67"/>
  <c r="K66"/>
  <c r="K63"/>
  <c r="K62"/>
  <c r="I52"/>
  <c r="I42"/>
  <c r="I40"/>
  <c r="I39"/>
  <c r="I33"/>
  <c r="I34"/>
  <c r="I35"/>
  <c r="I36"/>
  <c r="I37"/>
  <c r="I32"/>
  <c r="F24"/>
  <c r="E13"/>
  <c r="H43"/>
  <c r="G43"/>
  <c r="I43" l="1"/>
  <c r="O32"/>
  <c r="L43"/>
  <c r="Q24"/>
  <c r="N43"/>
  <c r="O33"/>
  <c r="O43" s="1"/>
  <c r="L24"/>
</calcChain>
</file>

<file path=xl/sharedStrings.xml><?xml version="1.0" encoding="utf-8"?>
<sst xmlns="http://schemas.openxmlformats.org/spreadsheetml/2006/main" count="399" uniqueCount="241">
  <si>
    <t>загальний фонд</t>
  </si>
  <si>
    <t>спеціальний фонд</t>
  </si>
  <si>
    <t>Пояснення щодо розбіжностей між фактичними надходженнями і тим, що затверджені паспортом бюджетної програми</t>
  </si>
  <si>
    <t>Усього</t>
  </si>
  <si>
    <t>Наказ Міністерства фінансів України</t>
  </si>
  <si>
    <t>1.</t>
  </si>
  <si>
    <t>2.</t>
  </si>
  <si>
    <t>3.</t>
  </si>
  <si>
    <t>Касові видатки (надані кредити)</t>
  </si>
  <si>
    <t>Відхилення</t>
  </si>
  <si>
    <t>№ з/п</t>
  </si>
  <si>
    <t>Касові видатки (надані кредити) за звітний період</t>
  </si>
  <si>
    <t>6.</t>
  </si>
  <si>
    <t>Показники</t>
  </si>
  <si>
    <t>Джерело інформації</t>
  </si>
  <si>
    <t>затрат:</t>
  </si>
  <si>
    <t>Пояснення щодо причин розбіжностей між затвердженими та досягнутими результативними показниками</t>
  </si>
  <si>
    <t>продукту:</t>
  </si>
  <si>
    <t>ефективності:</t>
  </si>
  <si>
    <t>якості:</t>
  </si>
  <si>
    <t>З А Т В Е Р Д Ж Е Н О</t>
  </si>
  <si>
    <t>З В І Т</t>
  </si>
  <si>
    <t>Головний бухгалтер</t>
  </si>
  <si>
    <t>О.С.Буштрук</t>
  </si>
  <si>
    <t xml:space="preserve">   (найменування головного розпорядника)</t>
  </si>
  <si>
    <t xml:space="preserve">   (найменування відповідального виконавця)</t>
  </si>
  <si>
    <t xml:space="preserve">   (найменування бюджетної програми)</t>
  </si>
  <si>
    <t>Утримання та розвиток автомобільних доріг та дорожньої інфраструктури</t>
  </si>
  <si>
    <t>Проектування поточного середнього ремонту об"єктів транспортної інфраструктури</t>
  </si>
  <si>
    <t>УСЬОГО</t>
  </si>
  <si>
    <t>Розпорядження голови ОДА</t>
  </si>
  <si>
    <t>1.1</t>
  </si>
  <si>
    <t>1.2</t>
  </si>
  <si>
    <t>од</t>
  </si>
  <si>
    <t>Проектно-кошторисна документація</t>
  </si>
  <si>
    <t>Середня вартість 1 кв м капітального ремонту дороги вул Незалежності в м Ніжин Чернігівської області (І черга)</t>
  </si>
  <si>
    <t>%</t>
  </si>
  <si>
    <t>Розрахунок</t>
  </si>
  <si>
    <t>2.1</t>
  </si>
  <si>
    <t>Обсяг видатків на проведення поточного середнього ремонту автомобільних доріг загального користування місцевого значення</t>
  </si>
  <si>
    <t>Спільне розпорядження ОДА та облради</t>
  </si>
  <si>
    <t>Обсяг видатків на проведення поточного середнього ремонту вулиць та доріг комунальної власності у населених пунктах</t>
  </si>
  <si>
    <t>2.2</t>
  </si>
  <si>
    <t>Площа автомобільних доріг, на яких планується провести поточний середній ремонт автомобільних доріг загального користування місцевого значення</t>
  </si>
  <si>
    <t>Площа вулично-дорожньої мережі, на яких планується провести поточний середній ремонт вулиць та доріг комунальної власності у населених пунктах</t>
  </si>
  <si>
    <t>1</t>
  </si>
  <si>
    <t>2</t>
  </si>
  <si>
    <t>3</t>
  </si>
  <si>
    <t>3.1</t>
  </si>
  <si>
    <t>3.2</t>
  </si>
  <si>
    <t>4</t>
  </si>
  <si>
    <t>4.1</t>
  </si>
  <si>
    <t>4.2</t>
  </si>
  <si>
    <t>5</t>
  </si>
  <si>
    <t>5.1</t>
  </si>
  <si>
    <t>5.2</t>
  </si>
  <si>
    <t>6</t>
  </si>
  <si>
    <t>6.1</t>
  </si>
  <si>
    <t>6.2</t>
  </si>
  <si>
    <t>7</t>
  </si>
  <si>
    <t>7.1</t>
  </si>
  <si>
    <t>7.2</t>
  </si>
  <si>
    <t>8</t>
  </si>
  <si>
    <t>8.1</t>
  </si>
  <si>
    <t>Динаміка відремонтованої за рахунок поточного середнього ремонту площі автомобільних доріг порівняно з попереднім роком</t>
  </si>
  <si>
    <t>8.2</t>
  </si>
  <si>
    <t>Динаміка відремонтованої за рахунок поточного середнього ремонту площі вулично-дорожньої мережі порівняно з попереднім роком</t>
  </si>
  <si>
    <t>9</t>
  </si>
  <si>
    <t>9.1</t>
  </si>
  <si>
    <t>Обсяг видатків на проектування поточного середнього ремонту автомобільних доріг загального користування місцевого значення</t>
  </si>
  <si>
    <t>10</t>
  </si>
  <si>
    <t>10.1</t>
  </si>
  <si>
    <t xml:space="preserve">Кількість проектів для поточного середнього ремонту </t>
  </si>
  <si>
    <t>11</t>
  </si>
  <si>
    <t>11.1</t>
  </si>
  <si>
    <t>Середні витрати на розробку одного проекту для поточного середнього ремонту</t>
  </si>
  <si>
    <t>12</t>
  </si>
  <si>
    <t>13</t>
  </si>
  <si>
    <t>13.1</t>
  </si>
  <si>
    <t>14</t>
  </si>
  <si>
    <t>14.1</t>
  </si>
  <si>
    <t>15</t>
  </si>
  <si>
    <t>15.1</t>
  </si>
  <si>
    <t>16</t>
  </si>
  <si>
    <t>16.1</t>
  </si>
  <si>
    <t>17</t>
  </si>
  <si>
    <t>17.1</t>
  </si>
  <si>
    <t>18</t>
  </si>
  <si>
    <t>18.1</t>
  </si>
  <si>
    <t>19</t>
  </si>
  <si>
    <t>19.1</t>
  </si>
  <si>
    <t>20</t>
  </si>
  <si>
    <t>20.1</t>
  </si>
  <si>
    <t>21</t>
  </si>
  <si>
    <t>21.1</t>
  </si>
  <si>
    <t>Обсяг видатків на експлуатаційне утримання автомобільних доріг загального користування місцевого значення</t>
  </si>
  <si>
    <t>22</t>
  </si>
  <si>
    <t>22.1</t>
  </si>
  <si>
    <t xml:space="preserve">Площа вулично-дорожньої мережі, яку планується утримувати </t>
  </si>
  <si>
    <t>23</t>
  </si>
  <si>
    <t>23.1</t>
  </si>
  <si>
    <t>24</t>
  </si>
  <si>
    <t>24.1</t>
  </si>
  <si>
    <t>Обсяг видатків на проектування експлуатаційного утримання автомобільних доріг загального користування місцевого значення</t>
  </si>
  <si>
    <t>Кількість проектів для експлуатаційного утримання автомобільних доріг загального користування місцевого значення</t>
  </si>
  <si>
    <t>Середні витрати на розробку одного проекту для експлуатаційного утримання автомобільних доріг загального користування місцевого значення</t>
  </si>
  <si>
    <t>Рівень готовності проектної документації експлуатаційного утримання</t>
  </si>
  <si>
    <t>29</t>
  </si>
  <si>
    <t>29.1</t>
  </si>
  <si>
    <t>Обсяг видатків на виготовлення проектно-кошторисної документації</t>
  </si>
  <si>
    <t>30</t>
  </si>
  <si>
    <t>30.1</t>
  </si>
  <si>
    <t>Кількість проектів для забезпечення проведення поточного середнього ремонту</t>
  </si>
  <si>
    <t>31</t>
  </si>
  <si>
    <t>31.1</t>
  </si>
  <si>
    <t>32</t>
  </si>
  <si>
    <t>32.1</t>
  </si>
  <si>
    <t>33</t>
  </si>
  <si>
    <t>33.1</t>
  </si>
  <si>
    <t>Обсяг видатків на проведення поточного середнього ремонту вулиць та доріг комунальної власності та доріг загального користування місцевого значення</t>
  </si>
  <si>
    <t>34</t>
  </si>
  <si>
    <t>34.1</t>
  </si>
  <si>
    <t>35</t>
  </si>
  <si>
    <t>35.1</t>
  </si>
  <si>
    <t>36</t>
  </si>
  <si>
    <t>36.1</t>
  </si>
  <si>
    <t>37</t>
  </si>
  <si>
    <t>37.1</t>
  </si>
  <si>
    <t>Обсяг видатків на проведення поточного середнього ремонту</t>
  </si>
  <si>
    <t>Рішення сесії облради</t>
  </si>
  <si>
    <t>38</t>
  </si>
  <si>
    <t>38.1</t>
  </si>
  <si>
    <t>Площа шляхів, на яких планується проведення ремонту</t>
  </si>
  <si>
    <t>39</t>
  </si>
  <si>
    <t>39.1</t>
  </si>
  <si>
    <t>про виконання паспорта бюджетної програми місцевого бюджету за 2018 рік</t>
  </si>
  <si>
    <t>(у редакції наказу Міністерства фінансів України</t>
  </si>
  <si>
    <t>від 15 листопада 2018 року № 908)</t>
  </si>
  <si>
    <t>від 26 серпня 2014 року № 836</t>
  </si>
  <si>
    <t>(КТПКВК МБ)</t>
  </si>
  <si>
    <t>Управління капітального будівництва Чернігівської обласної державної адміністрації</t>
  </si>
  <si>
    <t>(КФКВК)</t>
  </si>
  <si>
    <t>4. Видатки (надані кредити) за бюджетною програмою:</t>
  </si>
  <si>
    <t>(грн.)</t>
  </si>
  <si>
    <t>Затверджено у паспорті бюджетної програми</t>
  </si>
  <si>
    <t>5. Напрями використання бюджетних коштів:</t>
  </si>
  <si>
    <t>усього</t>
  </si>
  <si>
    <t>Напрями використання бюджетних коштів</t>
  </si>
  <si>
    <t>Видатки (надані кредити) на реалізацію місцевих/регіональних програм, які виконуються в межах бюджетної програми</t>
  </si>
  <si>
    <t xml:space="preserve">Назва місцевої/регіональної програми </t>
  </si>
  <si>
    <t xml:space="preserve">Затверджено у паспорті бюджетної програми </t>
  </si>
  <si>
    <t xml:space="preserve"> </t>
  </si>
  <si>
    <t xml:space="preserve">7. Результативні показники бюджетної програми та аналіз їх виконання  </t>
  </si>
  <si>
    <t>Од. виміру</t>
  </si>
  <si>
    <t>Фактичні результативні показники, досягнуті за рахунок касових видатків (наданих кредитів)</t>
  </si>
  <si>
    <t>Розрахунок       (п 21.1 / п 22.1)</t>
  </si>
  <si>
    <t>Розрахунок           (п 33.1 / п 34.1)</t>
  </si>
  <si>
    <t>Розрахунок            (п 37.1 / п 38.1)</t>
  </si>
  <si>
    <t>Аналіз стану виконання результативних показників</t>
  </si>
  <si>
    <t>Пояснення щодо причин відхилення між касовими видатками (наданими кредитами) та затвердженими у паспорті бюджетної програми.</t>
  </si>
  <si>
    <t>Проектно-вишукувальні роботи майбутніх періодів</t>
  </si>
  <si>
    <r>
      <rPr>
        <b/>
        <sz val="11"/>
        <color theme="1"/>
        <rFont val="Calibri"/>
        <family val="2"/>
        <charset val="204"/>
        <scheme val="minor"/>
      </rPr>
      <t>1517464</t>
    </r>
    <r>
      <rPr>
        <sz val="11"/>
        <color theme="1"/>
        <rFont val="Calibri"/>
        <family val="2"/>
        <charset val="204"/>
        <scheme val="minor"/>
      </rPr>
      <t xml:space="preserve"> Програма фінансування у 2018 році робіт з будівництва, реконструкції, капітального та поточного середнього ремонтів автомобільних доріг загального користування державного значення за рахунок перевиконання надходжень митних платежів на реалізацію експерименту з фінансового забезпечення реалізації заходів з розвитку автомобільних доріг загального користування </t>
    </r>
  </si>
  <si>
    <t>грн.</t>
  </si>
  <si>
    <t>тис. кв. м.</t>
  </si>
  <si>
    <t>Рівень готовності проектної документації поточного середнього ремонту</t>
  </si>
  <si>
    <t>Обсяг видатків на проектно-вишукувальні роботи</t>
  </si>
  <si>
    <t>Розпорядження голови ОДА та облради</t>
  </si>
  <si>
    <t>Кількість об"єктів</t>
  </si>
  <si>
    <t>од.</t>
  </si>
  <si>
    <t>Середні витрати на один об"єкт</t>
  </si>
  <si>
    <t>Рівень готовності проектної документації</t>
  </si>
  <si>
    <t>Рівень готовності проектів</t>
  </si>
  <si>
    <t>Площа вулично-дрожньої мережі , на яких планується провести поточний середній ремонт вулиць та доріг комунальної власності у населених пунктах</t>
  </si>
  <si>
    <r>
      <t>Пояснення щодо причин розбіжностей між затвердженими та досягнутими результативними показниками:</t>
    </r>
    <r>
      <rPr>
        <i/>
        <sz val="11"/>
        <color theme="1"/>
        <rFont val="Calibri"/>
        <family val="2"/>
        <charset val="204"/>
        <scheme val="minor"/>
      </rPr>
      <t xml:space="preserve"> </t>
    </r>
  </si>
  <si>
    <t xml:space="preserve">Пояснення щодо причин розбіжностей між затвердженими та досягнутими результативними показниками: </t>
  </si>
  <si>
    <t>Пояснення щодо причин розбіжностей між затвердженими та досягнутими результативними показниками:</t>
  </si>
  <si>
    <t>Н.М. Ковальчук</t>
  </si>
  <si>
    <t>В.о. начальника Управління</t>
  </si>
  <si>
    <r>
      <t>Пояснення щодо причин розбіжностей між затвердженими та досягнутими результативними показниками:</t>
    </r>
    <r>
      <rPr>
        <i/>
        <sz val="11"/>
        <color theme="1"/>
        <rFont val="Calibri"/>
        <family val="2"/>
        <charset val="204"/>
        <scheme val="minor"/>
      </rPr>
      <t xml:space="preserve"> економія коштів</t>
    </r>
  </si>
  <si>
    <t>0456</t>
  </si>
  <si>
    <r>
      <rPr>
        <b/>
        <sz val="11"/>
        <color theme="1"/>
        <rFont val="Calibri"/>
        <family val="2"/>
        <charset val="204"/>
        <scheme val="minor"/>
      </rPr>
      <t>1517462 (0456)</t>
    </r>
    <r>
      <rPr>
        <sz val="11"/>
        <color theme="1"/>
        <rFont val="Calibri"/>
        <family val="2"/>
        <charset val="204"/>
        <scheme val="minor"/>
      </rPr>
      <t xml:space="preserve"> - Утримання та розвиток автомобільних доріг та дорожньої інфраструктури за рахунок субвенції з державного бюджету</t>
    </r>
  </si>
  <si>
    <t>Забезпечення проведення поточного середнього ремонту об'єктів транспортної інфраструктури</t>
  </si>
  <si>
    <t>Проектування поточного середнього ремонту об'єктів транспортної інфраструктури</t>
  </si>
  <si>
    <t>Забезпечення утримання об'єктів транспортної інфраструктури</t>
  </si>
  <si>
    <t>Проектування утримання об'єктів транспортної інфраструктури</t>
  </si>
  <si>
    <r>
      <rPr>
        <b/>
        <sz val="11"/>
        <color theme="1"/>
        <rFont val="Calibri"/>
        <family val="2"/>
        <charset val="204"/>
        <scheme val="minor"/>
      </rPr>
      <t xml:space="preserve">1517463 (0456) </t>
    </r>
    <r>
      <rPr>
        <sz val="11"/>
        <color theme="1"/>
        <rFont val="Calibri"/>
        <family val="2"/>
        <charset val="204"/>
        <scheme val="minor"/>
      </rPr>
      <t xml:space="preserve"> - Утримання та розвиток автомобільних доріг та дорожньої інфраструктури за рахунок трансфертів з інших місцевих бюджетів</t>
    </r>
  </si>
  <si>
    <t>Забезпечення проведення капітального ремонту об'єктів транспортної інфраструктури</t>
  </si>
  <si>
    <r>
      <rPr>
        <b/>
        <sz val="11"/>
        <color theme="1"/>
        <rFont val="Calibri"/>
        <family val="2"/>
        <charset val="204"/>
        <scheme val="minor"/>
      </rPr>
      <t xml:space="preserve">1517462 </t>
    </r>
    <r>
      <rPr>
        <sz val="11"/>
        <color theme="1"/>
        <rFont val="Calibri"/>
        <family val="2"/>
        <charset val="204"/>
        <scheme val="minor"/>
      </rPr>
      <t xml:space="preserve"> - Утримання та розвиток автомобільних доріг та дорожньої інфраструктури за рахунок субвенції з державного бюджету</t>
    </r>
  </si>
  <si>
    <r>
      <t xml:space="preserve">Завдання 1. </t>
    </r>
    <r>
      <rPr>
        <sz val="11"/>
        <color theme="1"/>
        <rFont val="Calibri"/>
        <family val="2"/>
        <charset val="204"/>
        <scheme val="minor"/>
      </rPr>
      <t>Забезпечення проведення капітального ремонту об'єктів транспортної інфраструктури</t>
    </r>
  </si>
  <si>
    <t>Обсяг видатків на проведення капітального ремонту металевого мосту через р.Віть на автомобільній дорозі місцевого значення О250303 Новгород-Сіверський-Бирине, км 3+767</t>
  </si>
  <si>
    <t>грн</t>
  </si>
  <si>
    <t>Обсяг видатків на проведення капітального ремонту дороги вул. Незалежності в                       м. Ніжин Чернігівської області (І черга)</t>
  </si>
  <si>
    <r>
      <t xml:space="preserve">Пояснення щодо причин розбіжностей між затвердженими та досягнутими результативними показниками: </t>
    </r>
    <r>
      <rPr>
        <i/>
        <sz val="11"/>
        <color theme="1"/>
        <rFont val="Calibri"/>
        <family val="2"/>
        <charset val="204"/>
        <scheme val="minor"/>
      </rPr>
      <t>2536800,00 грн- роботи не виконувались у зв'язку із несприятливими погодними умовами; 2532779,68 грн - роботи не завершено, під час роботи виявлено кабель, що не включений в документацію.</t>
    </r>
  </si>
  <si>
    <t>Капітальний ремонт дороги вул.Незалежності в м. Ніжин Чернігівської області (І черга)</t>
  </si>
  <si>
    <t>Капітальний ремонт металевого мосту через р.Віть на автомобільній дорозі місцевого значення О250303 Новгород-Сіверський-Бирине, км 3+767</t>
  </si>
  <si>
    <t>тис. кв.м</t>
  </si>
  <si>
    <r>
      <t xml:space="preserve">Пояснення щодо причин розбіжностей між затвердженими та досягнутими результативними показниками: </t>
    </r>
    <r>
      <rPr>
        <i/>
        <sz val="11"/>
        <color theme="1"/>
        <rFont val="Calibri"/>
        <family val="2"/>
        <charset val="204"/>
        <scheme val="minor"/>
      </rPr>
      <t>роботи по ремонту мосту не виконувались у зв'язку із погодними умовами; роботи по ремонту вул. Незалежності перенесені на наступний рік.</t>
    </r>
  </si>
  <si>
    <t>Середні витрати по капітальному ремонту металевого мосту через р. Віть на автомобільній дорозі місцевого значення О250303 Новгород-Сіверський-Бирине, км 3+767</t>
  </si>
  <si>
    <t>Рівень готовності об'єкту - капітальний ремонт металевого мосту через р. Віть на автомобільній дорозі місцевого значення О250303 Новгород-Сіверський-Бирине, км 3+767</t>
  </si>
  <si>
    <t>Рівень готовності об'єкту - Капітальний ремонт дороги вул. Незалежності в м. Ніжин Чернігівської області (І черга)</t>
  </si>
  <si>
    <r>
      <t xml:space="preserve">Завдання 2.  </t>
    </r>
    <r>
      <rPr>
        <sz val="11"/>
        <color theme="1"/>
        <rFont val="Calibri"/>
        <family val="2"/>
        <charset val="204"/>
        <scheme val="minor"/>
      </rPr>
      <t>Забезпечення проведення поточного середнього ремонту об"єктів транспортної інфраструктури</t>
    </r>
  </si>
  <si>
    <t>тис. кв. м</t>
  </si>
  <si>
    <r>
      <t xml:space="preserve">Пояснення щодо причин розбіжностей між затвердженими та досягнутими результативними показниками: </t>
    </r>
    <r>
      <rPr>
        <i/>
        <sz val="11"/>
        <color theme="1"/>
        <rFont val="Calibri"/>
        <family val="2"/>
        <charset val="204"/>
        <scheme val="minor"/>
      </rPr>
      <t>141197,18 грн - економія за рахунок здешевлення вартості виконаних робіт; 1161342,86 - один об'єкт не виконано у зв'язку із закінченням будівельного сезону</t>
    </r>
  </si>
  <si>
    <r>
      <t xml:space="preserve">Пояснення щодо причин розбіжностей між затвердженими та досягнутими результативними показниками: </t>
    </r>
    <r>
      <rPr>
        <i/>
        <sz val="11"/>
        <color theme="1"/>
        <rFont val="Calibri"/>
        <family val="2"/>
        <charset val="204"/>
        <scheme val="minor"/>
      </rPr>
      <t>один об'єкт не виконано в зв'язку із несприятливими погодними умовами</t>
    </r>
  </si>
  <si>
    <t>Середня вартість 1 кв. м поточного середнього ремонту автомобільних доріг</t>
  </si>
  <si>
    <t>Середня вартість 1 кв. м поточного середнього ремонту вулично-дорожньої мережі</t>
  </si>
  <si>
    <r>
      <t xml:space="preserve">Пояснення щодо причин розбіжностей між затвердженими та досягнутими результативними показниками: п.4.1 </t>
    </r>
    <r>
      <rPr>
        <i/>
        <sz val="11"/>
        <color theme="1"/>
        <rFont val="Calibri"/>
        <family val="2"/>
        <charset val="204"/>
        <scheme val="minor"/>
      </rPr>
      <t>- роботи перенесено на наступний рік; п.4.2 - роботи не завершено, під час роботи виявлено кабель, що не включений в документацію</t>
    </r>
  </si>
  <si>
    <r>
      <t xml:space="preserve">Пояснення щодо причин розбіжностей між затвердженими та досягнутими результативними показниками: </t>
    </r>
    <r>
      <rPr>
        <i/>
        <sz val="11"/>
        <color theme="1"/>
        <rFont val="Calibri"/>
        <family val="2"/>
        <charset val="204"/>
        <scheme val="minor"/>
      </rPr>
      <t>не можливо порівняти динаміку, так як відсутні показники попереднього року</t>
    </r>
  </si>
  <si>
    <r>
      <t xml:space="preserve">Завдання 3. </t>
    </r>
    <r>
      <rPr>
        <sz val="11"/>
        <color theme="1"/>
        <rFont val="Calibri"/>
        <family val="2"/>
        <charset val="204"/>
        <scheme val="minor"/>
      </rPr>
      <t>Проектування поточного середнього ремонту об'єктів транспортної інфраструктури</t>
    </r>
  </si>
  <si>
    <t xml:space="preserve">од. </t>
  </si>
  <si>
    <r>
      <t xml:space="preserve">Завдання 4. </t>
    </r>
    <r>
      <rPr>
        <sz val="11"/>
        <color theme="1"/>
        <rFont val="Calibri"/>
        <family val="2"/>
        <charset val="204"/>
        <scheme val="minor"/>
      </rPr>
      <t>Проектно-вишукувальні роботи майбутніх періодів</t>
    </r>
  </si>
  <si>
    <r>
      <t xml:space="preserve">Завдання 5. </t>
    </r>
    <r>
      <rPr>
        <sz val="11"/>
        <color theme="1"/>
        <rFont val="Calibri"/>
        <family val="2"/>
        <charset val="204"/>
        <scheme val="minor"/>
      </rPr>
      <t>Забезпечення утримання об'єктів транспортної інфраструктури</t>
    </r>
  </si>
  <si>
    <r>
      <t xml:space="preserve">Пояснення щодо причин розбіжностей між затвердженими та досягнутими результативними показниками: </t>
    </r>
    <r>
      <rPr>
        <i/>
        <sz val="11"/>
        <color theme="1"/>
        <rFont val="Calibri"/>
        <family val="2"/>
        <charset val="204"/>
        <scheme val="minor"/>
      </rPr>
      <t>не було потреби во всіх коштах</t>
    </r>
  </si>
  <si>
    <t>Середня вартість утримання 1 кв. м транспортної інфраструктури</t>
  </si>
  <si>
    <t>Розрахунок       (п. 17.1 / п. 18.1)</t>
  </si>
  <si>
    <t>Розрахунок              (п. 13.1 / п. 14.1)</t>
  </si>
  <si>
    <t>Розрахунок             (п. 9.1 / п. 10.1)</t>
  </si>
  <si>
    <t>Розрахунок         (п. 5.1 / п. 6.1)</t>
  </si>
  <si>
    <t>Розрахунок           (п. 5.2 / п. 6.2)</t>
  </si>
  <si>
    <t>Розрахунок           (п. 1.1 / п. 2.1)</t>
  </si>
  <si>
    <t>Розрахунок       (п. 1.2 / п. 2.2)</t>
  </si>
  <si>
    <t>Динаміка кількості обєктів транспортної інфраструктури, що утримуються, порівняно з попереднім роком</t>
  </si>
  <si>
    <r>
      <t>Пояснення щодо причин розбіжностей між затвердженими та досягнутими результативними показниками:</t>
    </r>
    <r>
      <rPr>
        <i/>
        <sz val="11"/>
        <color theme="1"/>
        <rFont val="Calibri"/>
        <family val="2"/>
        <charset val="204"/>
        <scheme val="minor"/>
      </rPr>
      <t xml:space="preserve"> не можливо порівняти динаміку, так як відсутні показники попереднього року</t>
    </r>
  </si>
  <si>
    <r>
      <t xml:space="preserve">Завдання 6. </t>
    </r>
    <r>
      <rPr>
        <sz val="11"/>
        <color theme="1"/>
        <rFont val="Calibri"/>
        <family val="2"/>
        <charset val="204"/>
        <scheme val="minor"/>
      </rPr>
      <t>Проектування утримання об"єктів транспортної інфраструктури</t>
    </r>
  </si>
  <si>
    <r>
      <rPr>
        <b/>
        <sz val="11"/>
        <color theme="1"/>
        <rFont val="Calibri"/>
        <family val="2"/>
        <charset val="204"/>
        <scheme val="minor"/>
      </rPr>
      <t xml:space="preserve">1517463 </t>
    </r>
    <r>
      <rPr>
        <sz val="11"/>
        <color theme="1"/>
        <rFont val="Calibri"/>
        <family val="2"/>
        <charset val="204"/>
        <scheme val="minor"/>
      </rPr>
      <t xml:space="preserve"> - Утримання та розвиток автомобільних доріг та дорожньої інфраструктури за рахунок трансфертів з інших місцевих бюджетів</t>
    </r>
  </si>
  <si>
    <r>
      <t xml:space="preserve">Завдання 1. </t>
    </r>
    <r>
      <rPr>
        <sz val="11"/>
        <color theme="1"/>
        <rFont val="Calibri"/>
        <family val="2"/>
        <charset val="204"/>
        <scheme val="minor"/>
      </rPr>
      <t>Проектування поточного середнього ремонту об'єктів транспортної інфраструктури</t>
    </r>
  </si>
  <si>
    <t>тис.грн</t>
  </si>
  <si>
    <t xml:space="preserve">Середні витрати на виготовлення одного проекту </t>
  </si>
  <si>
    <t>Розрахунок            (п. 29.1 / п. 30.1)</t>
  </si>
  <si>
    <r>
      <t xml:space="preserve">Завдання 2. </t>
    </r>
    <r>
      <rPr>
        <sz val="11"/>
        <color theme="1"/>
        <rFont val="Calibri"/>
        <family val="2"/>
        <charset val="204"/>
        <scheme val="minor"/>
      </rPr>
      <t>Забезпечення проведення поточного середнього ремонту об'єктів транспортної інфраструктури</t>
    </r>
  </si>
  <si>
    <r>
      <t xml:space="preserve">Пояснення щодо причин розбіжностей між затвердженими та досягнутими результативними показниками: </t>
    </r>
    <r>
      <rPr>
        <i/>
        <sz val="11"/>
        <color theme="1"/>
        <rFont val="Calibri"/>
        <family val="2"/>
        <charset val="204"/>
        <scheme val="minor"/>
      </rPr>
      <t>економія коштів</t>
    </r>
  </si>
  <si>
    <t>тис.кв.м</t>
  </si>
  <si>
    <t>7798</t>
  </si>
  <si>
    <r>
      <rPr>
        <b/>
        <sz val="11"/>
        <color theme="1"/>
        <rFont val="Calibri"/>
        <family val="2"/>
        <charset val="204"/>
        <scheme val="minor"/>
      </rPr>
      <t xml:space="preserve">1517464 </t>
    </r>
    <r>
      <rPr>
        <sz val="11"/>
        <color theme="1"/>
        <rFont val="Calibri"/>
        <family val="2"/>
        <charset val="204"/>
        <scheme val="minor"/>
      </rPr>
      <t>- Здійснення заходів в рамках проведення експерименту з розвитку автомобільних доріг загального користування, ділянок вулиць і доріг міста та інших населених пунктів, що суміщаються з автомобільними дорогами загального користування, в усіх областях та м. Києві, а також дорожньої інфраструктури у м. Києві</t>
    </r>
  </si>
  <si>
    <r>
      <rPr>
        <b/>
        <sz val="11"/>
        <color theme="1"/>
        <rFont val="Calibri"/>
        <family val="2"/>
        <charset val="204"/>
        <scheme val="minor"/>
      </rPr>
      <t xml:space="preserve">1517464 (0456) </t>
    </r>
    <r>
      <rPr>
        <sz val="11"/>
        <color theme="1"/>
        <rFont val="Calibri"/>
        <family val="2"/>
        <charset val="204"/>
        <scheme val="minor"/>
      </rPr>
      <t>- Здійснення заходів в рамках проведення експерименту з розвитку автомобільних доріг загального користування, ділянок, вулиць і доріг міст та інших населених пунктів, що суміщаються з автомобільними дорогами загального користування, в усіх областях та м. Києві, а також дорожньої інфраструктури у м. Києві</t>
    </r>
  </si>
  <si>
    <r>
      <t>Завдання 1.</t>
    </r>
    <r>
      <rPr>
        <sz val="11"/>
        <color theme="1"/>
        <rFont val="Calibri"/>
        <family val="2"/>
        <charset val="204"/>
        <scheme val="minor"/>
      </rPr>
      <t xml:space="preserve"> Забезпечення проведення поточного середнього ремонту об"єктів транспортної інфраструктури</t>
    </r>
  </si>
  <si>
    <t xml:space="preserve">      Проектування поточного середнього ремонту об'єктів транспортної інфраструктури, проектно-вишукувальні роботи по капітальному ремонту та проектування утримання об'єктів транспортної інфраструктури профінансовано та виконано в повному обсязі, а роботи по проведенню капітального ремонту, поточного середнього ремонту та забезпечення утримання об'єктів транспортної інфраструктури мають деякі відхилення. Причиною тому стали несприятливі погодні умови, виявлення недоліків в роботі підрядника під час виконання роботи на деяких об'єктах, один об'єкт не виконано у зв'язку із закінченням будівельного сезону. </t>
  </si>
  <si>
    <t xml:space="preserve">     По деяким об'єктам експлуатаційного утримання виявилася економія коштів за фактичними результатами роботи (не було потреби во всіх виділених коштах). </t>
  </si>
  <si>
    <t>Середня вартість 1 кв. м поточного ремонту</t>
  </si>
  <si>
    <t>тис. грн</t>
  </si>
  <si>
    <t xml:space="preserve">      У 2018 році  було виділено коштів в сумі 414 562 604,00 грн на утримання та розвиток автомобільних доріг та дорожньої інфраструктури. За результатами роботи у 2018 році освоєно коштів в сумі 403 727 342,55 гривень.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</si>
</sst>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"/>
  </numFmts>
  <fonts count="8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/>
    <xf numFmtId="0" fontId="0" fillId="0" borderId="1" xfId="0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/>
    <xf numFmtId="4" fontId="0" fillId="0" borderId="4" xfId="0" applyNumberFormat="1" applyBorder="1" applyAlignment="1">
      <alignment vertical="center"/>
    </xf>
    <xf numFmtId="4" fontId="0" fillId="0" borderId="4" xfId="0" applyNumberFormat="1" applyBorder="1" applyAlignment="1"/>
    <xf numFmtId="4" fontId="0" fillId="0" borderId="1" xfId="0" applyNumberFormat="1" applyBorder="1" applyAlignment="1">
      <alignment vertical="center"/>
    </xf>
    <xf numFmtId="4" fontId="0" fillId="0" borderId="1" xfId="0" applyNumberFormat="1" applyBorder="1" applyAlignment="1"/>
    <xf numFmtId="0" fontId="0" fillId="0" borderId="1" xfId="0" applyBorder="1" applyAlignment="1"/>
    <xf numFmtId="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left"/>
    </xf>
    <xf numFmtId="4" fontId="0" fillId="0" borderId="1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7" fillId="0" borderId="1" xfId="0" applyFont="1" applyFill="1" applyBorder="1" applyAlignment="1">
      <alignment vertical="center" wrapText="1"/>
    </xf>
    <xf numFmtId="2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Font="1"/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3"/>
  <sheetViews>
    <sheetView tabSelected="1" topLeftCell="A180" workbookViewId="0">
      <selection activeCell="J192" sqref="J192"/>
    </sheetView>
  </sheetViews>
  <sheetFormatPr defaultRowHeight="15"/>
  <cols>
    <col min="1" max="1" width="3.85546875" customWidth="1"/>
    <col min="2" max="2" width="8.140625" customWidth="1"/>
    <col min="3" max="3" width="5.85546875" customWidth="1"/>
    <col min="4" max="4" width="8.140625" customWidth="1"/>
    <col min="5" max="5" width="9.42578125" customWidth="1"/>
    <col min="6" max="6" width="10.42578125" customWidth="1"/>
    <col min="7" max="7" width="11.140625" customWidth="1"/>
    <col min="8" max="9" width="13.42578125" customWidth="1"/>
    <col min="10" max="10" width="13.140625" customWidth="1"/>
    <col min="11" max="12" width="13.28515625" customWidth="1"/>
    <col min="13" max="13" width="13.42578125" customWidth="1"/>
    <col min="14" max="15" width="13.28515625" customWidth="1"/>
    <col min="16" max="16" width="12" customWidth="1"/>
    <col min="17" max="17" width="13.42578125" customWidth="1"/>
  </cols>
  <sheetData>
    <row r="1" spans="1:17">
      <c r="A1" s="105" t="s">
        <v>20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1:17">
      <c r="A2" s="105" t="s">
        <v>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17">
      <c r="A3" s="105" t="s">
        <v>138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>
      <c r="A4" s="105" t="s">
        <v>136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</row>
    <row r="5" spans="1:17">
      <c r="A5" s="105" t="s">
        <v>137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</row>
    <row r="6" spans="1:17">
      <c r="A6" s="3"/>
    </row>
    <row r="7" spans="1:17" ht="18.75" customHeight="1">
      <c r="A7" s="110" t="s">
        <v>21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</row>
    <row r="8" spans="1:17" ht="15" customHeight="1">
      <c r="A8" s="111" t="s">
        <v>135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</row>
    <row r="10" spans="1:17">
      <c r="A10" t="s">
        <v>5</v>
      </c>
      <c r="B10" s="116">
        <v>15</v>
      </c>
      <c r="C10" s="116"/>
      <c r="D10" s="8"/>
      <c r="E10" s="115" t="s">
        <v>140</v>
      </c>
      <c r="F10" s="115"/>
      <c r="G10" s="115"/>
      <c r="H10" s="115"/>
      <c r="I10" s="115"/>
      <c r="J10" s="115"/>
      <c r="K10" s="115"/>
      <c r="L10" s="115"/>
      <c r="M10" s="115"/>
    </row>
    <row r="11" spans="1:17">
      <c r="B11" s="104" t="s">
        <v>139</v>
      </c>
      <c r="C11" s="104"/>
      <c r="D11" s="8"/>
      <c r="E11" t="s">
        <v>24</v>
      </c>
    </row>
    <row r="12" spans="1:17">
      <c r="B12" s="8"/>
      <c r="C12" s="8"/>
      <c r="D12" s="8"/>
    </row>
    <row r="13" spans="1:17">
      <c r="A13" t="s">
        <v>6</v>
      </c>
      <c r="B13" s="116">
        <v>151</v>
      </c>
      <c r="C13" s="116"/>
      <c r="D13" s="8"/>
      <c r="E13" s="115" t="str">
        <f>E10</f>
        <v>Управління капітального будівництва Чернігівської обласної державної адміністрації</v>
      </c>
      <c r="F13" s="115"/>
      <c r="G13" s="115"/>
      <c r="H13" s="115"/>
      <c r="I13" s="115"/>
      <c r="J13" s="115"/>
      <c r="K13" s="115"/>
      <c r="L13" s="115"/>
      <c r="M13" s="115"/>
    </row>
    <row r="14" spans="1:17">
      <c r="B14" s="104" t="s">
        <v>139</v>
      </c>
      <c r="C14" s="104"/>
      <c r="D14" s="8"/>
      <c r="E14" t="s">
        <v>25</v>
      </c>
    </row>
    <row r="15" spans="1:17">
      <c r="B15" s="21"/>
      <c r="C15" s="21"/>
      <c r="D15" s="8"/>
    </row>
    <row r="16" spans="1:17">
      <c r="A16" t="s">
        <v>7</v>
      </c>
      <c r="B16" s="116">
        <v>1517460</v>
      </c>
      <c r="C16" s="116"/>
      <c r="D16" s="50" t="s">
        <v>179</v>
      </c>
      <c r="E16" s="115" t="s">
        <v>27</v>
      </c>
      <c r="F16" s="115"/>
      <c r="G16" s="115"/>
      <c r="H16" s="115"/>
      <c r="I16" s="115"/>
      <c r="J16" s="115"/>
      <c r="K16" s="115"/>
      <c r="L16" s="115"/>
      <c r="M16" s="115"/>
    </row>
    <row r="17" spans="1:17">
      <c r="B17" s="104" t="s">
        <v>139</v>
      </c>
      <c r="C17" s="104"/>
      <c r="D17" s="20" t="s">
        <v>141</v>
      </c>
      <c r="E17" t="s">
        <v>26</v>
      </c>
    </row>
    <row r="19" spans="1:17">
      <c r="A19" t="s">
        <v>142</v>
      </c>
    </row>
    <row r="20" spans="1:17">
      <c r="Q20" t="s">
        <v>143</v>
      </c>
    </row>
    <row r="21" spans="1:17" s="6" customFormat="1" ht="18" customHeight="1">
      <c r="A21" s="94" t="s">
        <v>144</v>
      </c>
      <c r="B21" s="95"/>
      <c r="C21" s="95"/>
      <c r="D21" s="95"/>
      <c r="E21" s="95"/>
      <c r="F21" s="95"/>
      <c r="G21" s="96"/>
      <c r="H21" s="94" t="s">
        <v>8</v>
      </c>
      <c r="I21" s="95"/>
      <c r="J21" s="95"/>
      <c r="K21" s="95"/>
      <c r="L21" s="95"/>
      <c r="M21" s="96"/>
      <c r="N21" s="94" t="s">
        <v>9</v>
      </c>
      <c r="O21" s="95"/>
      <c r="P21" s="95"/>
      <c r="Q21" s="96"/>
    </row>
    <row r="22" spans="1:17" s="1" customFormat="1" ht="33" customHeight="1">
      <c r="A22" s="112" t="s">
        <v>0</v>
      </c>
      <c r="B22" s="112"/>
      <c r="C22" s="112"/>
      <c r="D22" s="112" t="s">
        <v>1</v>
      </c>
      <c r="E22" s="112"/>
      <c r="F22" s="112" t="s">
        <v>3</v>
      </c>
      <c r="G22" s="112"/>
      <c r="H22" s="113" t="s">
        <v>0</v>
      </c>
      <c r="I22" s="114"/>
      <c r="J22" s="113" t="s">
        <v>1</v>
      </c>
      <c r="K22" s="114"/>
      <c r="L22" s="113" t="s">
        <v>3</v>
      </c>
      <c r="M22" s="114"/>
      <c r="N22" s="18" t="s">
        <v>0</v>
      </c>
      <c r="O22" s="112" t="s">
        <v>1</v>
      </c>
      <c r="P22" s="112"/>
      <c r="Q22" s="18" t="s">
        <v>3</v>
      </c>
    </row>
    <row r="23" spans="1:17" s="6" customFormat="1">
      <c r="A23" s="88">
        <v>1</v>
      </c>
      <c r="B23" s="88"/>
      <c r="C23" s="88"/>
      <c r="D23" s="88">
        <v>2</v>
      </c>
      <c r="E23" s="88"/>
      <c r="F23" s="88">
        <v>3</v>
      </c>
      <c r="G23" s="88"/>
      <c r="H23" s="88">
        <v>4</v>
      </c>
      <c r="I23" s="88"/>
      <c r="J23" s="88">
        <v>5</v>
      </c>
      <c r="K23" s="88"/>
      <c r="L23" s="88">
        <v>6</v>
      </c>
      <c r="M23" s="88"/>
      <c r="N23" s="7">
        <v>7</v>
      </c>
      <c r="O23" s="88">
        <v>8</v>
      </c>
      <c r="P23" s="88"/>
      <c r="Q23" s="7">
        <v>9</v>
      </c>
    </row>
    <row r="24" spans="1:17" s="9" customFormat="1">
      <c r="A24" s="89">
        <v>2548747</v>
      </c>
      <c r="B24" s="89"/>
      <c r="C24" s="89"/>
      <c r="D24" s="89">
        <v>412013857</v>
      </c>
      <c r="E24" s="89"/>
      <c r="F24" s="89">
        <f>SUM(A24:E24)</f>
        <v>414562604</v>
      </c>
      <c r="G24" s="89"/>
      <c r="H24" s="89">
        <v>2432908.89</v>
      </c>
      <c r="I24" s="89"/>
      <c r="J24" s="89">
        <v>401294433.66000003</v>
      </c>
      <c r="K24" s="89"/>
      <c r="L24" s="89">
        <f>SUM(H24:K24)</f>
        <v>403727342.55000001</v>
      </c>
      <c r="M24" s="89"/>
      <c r="N24" s="19">
        <f>H24-A24</f>
        <v>-115838.10999999987</v>
      </c>
      <c r="O24" s="89">
        <f>J24-D24</f>
        <v>-10719423.339999974</v>
      </c>
      <c r="P24" s="89"/>
      <c r="Q24" s="19">
        <f>SUM(N24:P24)</f>
        <v>-10835261.449999973</v>
      </c>
    </row>
    <row r="26" spans="1:17">
      <c r="A26" t="s">
        <v>145</v>
      </c>
    </row>
    <row r="27" spans="1:17">
      <c r="O27" t="s">
        <v>143</v>
      </c>
    </row>
    <row r="28" spans="1:17" s="6" customFormat="1" ht="33.75" customHeight="1">
      <c r="A28" s="90" t="s">
        <v>10</v>
      </c>
      <c r="B28" s="97" t="s">
        <v>147</v>
      </c>
      <c r="C28" s="98"/>
      <c r="D28" s="98"/>
      <c r="E28" s="98"/>
      <c r="F28" s="99"/>
      <c r="G28" s="94" t="s">
        <v>144</v>
      </c>
      <c r="H28" s="95"/>
      <c r="I28" s="96"/>
      <c r="J28" s="94" t="s">
        <v>8</v>
      </c>
      <c r="K28" s="95"/>
      <c r="L28" s="96"/>
      <c r="M28" s="94" t="s">
        <v>9</v>
      </c>
      <c r="N28" s="95"/>
      <c r="O28" s="95"/>
      <c r="P28" s="92"/>
    </row>
    <row r="29" spans="1:17" s="6" customFormat="1" ht="24">
      <c r="A29" s="91"/>
      <c r="B29" s="100"/>
      <c r="C29" s="101"/>
      <c r="D29" s="101"/>
      <c r="E29" s="101"/>
      <c r="F29" s="102"/>
      <c r="G29" s="39" t="s">
        <v>0</v>
      </c>
      <c r="H29" s="39" t="s">
        <v>1</v>
      </c>
      <c r="I29" s="39" t="s">
        <v>146</v>
      </c>
      <c r="J29" s="39" t="s">
        <v>0</v>
      </c>
      <c r="K29" s="39" t="s">
        <v>1</v>
      </c>
      <c r="L29" s="39" t="s">
        <v>146</v>
      </c>
      <c r="M29" s="39" t="s">
        <v>0</v>
      </c>
      <c r="N29" s="39" t="s">
        <v>1</v>
      </c>
      <c r="O29" s="42" t="s">
        <v>146</v>
      </c>
      <c r="P29" s="93"/>
    </row>
    <row r="30" spans="1:17" s="9" customFormat="1">
      <c r="A30" s="4">
        <v>1</v>
      </c>
      <c r="B30" s="84">
        <v>2</v>
      </c>
      <c r="C30" s="85"/>
      <c r="D30" s="85"/>
      <c r="E30" s="85"/>
      <c r="F30" s="86"/>
      <c r="G30" s="4">
        <v>3</v>
      </c>
      <c r="H30" s="4">
        <v>4</v>
      </c>
      <c r="I30" s="4">
        <v>5</v>
      </c>
      <c r="J30" s="4">
        <v>6</v>
      </c>
      <c r="K30" s="4">
        <v>7</v>
      </c>
      <c r="L30" s="4">
        <v>8</v>
      </c>
      <c r="M30" s="4">
        <v>9</v>
      </c>
      <c r="N30" s="4">
        <v>10</v>
      </c>
      <c r="O30" s="16">
        <v>11</v>
      </c>
      <c r="P30" s="24"/>
    </row>
    <row r="31" spans="1:17" ht="61.5" customHeight="1">
      <c r="A31" s="4"/>
      <c r="B31" s="67" t="s">
        <v>180</v>
      </c>
      <c r="C31" s="68"/>
      <c r="D31" s="68"/>
      <c r="E31" s="68"/>
      <c r="F31" s="69"/>
      <c r="G31" s="19"/>
      <c r="H31" s="19"/>
      <c r="I31" s="19"/>
      <c r="J31" s="19"/>
      <c r="K31" s="19"/>
      <c r="L31" s="19"/>
      <c r="M31" s="19"/>
      <c r="N31" s="19"/>
      <c r="O31" s="15"/>
      <c r="P31" s="25"/>
    </row>
    <row r="32" spans="1:17" ht="45" customHeight="1">
      <c r="A32" s="4">
        <v>1</v>
      </c>
      <c r="B32" s="67" t="s">
        <v>186</v>
      </c>
      <c r="C32" s="68"/>
      <c r="D32" s="68"/>
      <c r="E32" s="68"/>
      <c r="F32" s="69"/>
      <c r="G32" s="19">
        <v>0</v>
      </c>
      <c r="H32" s="19">
        <v>13126000</v>
      </c>
      <c r="I32" s="19">
        <f>SUM(G32:H32)</f>
        <v>13126000</v>
      </c>
      <c r="J32" s="46">
        <v>0</v>
      </c>
      <c r="K32" s="51">
        <v>8056420.3200000003</v>
      </c>
      <c r="L32" s="19">
        <f>SUM(J32:K32)</f>
        <v>8056420.3200000003</v>
      </c>
      <c r="M32" s="19">
        <f>J32-G32</f>
        <v>0</v>
      </c>
      <c r="N32" s="19">
        <f>K32-H32</f>
        <v>-5069579.68</v>
      </c>
      <c r="O32" s="15">
        <f>SUM(M32:N32)</f>
        <v>-5069579.68</v>
      </c>
      <c r="P32" s="25"/>
    </row>
    <row r="33" spans="1:16" ht="45" customHeight="1">
      <c r="A33" s="4">
        <v>2</v>
      </c>
      <c r="B33" s="67" t="s">
        <v>181</v>
      </c>
      <c r="C33" s="68"/>
      <c r="D33" s="68"/>
      <c r="E33" s="68"/>
      <c r="F33" s="69"/>
      <c r="G33" s="46">
        <v>0</v>
      </c>
      <c r="H33" s="19">
        <v>224076513.55000001</v>
      </c>
      <c r="I33" s="19">
        <f t="shared" ref="I33:I42" si="0">SUM(G33:H33)</f>
        <v>224076513.55000001</v>
      </c>
      <c r="J33" s="46">
        <v>0</v>
      </c>
      <c r="K33" s="51">
        <f>173698316.37+49075657.14</f>
        <v>222773973.50999999</v>
      </c>
      <c r="L33" s="19">
        <f t="shared" ref="L33:L42" si="1">SUM(J33:K33)</f>
        <v>222773973.50999999</v>
      </c>
      <c r="M33" s="46">
        <f t="shared" ref="M33:M37" si="2">J33-G33</f>
        <v>0</v>
      </c>
      <c r="N33" s="46">
        <f t="shared" ref="N33:N42" si="3">K33-H33</f>
        <v>-1302540.0400000215</v>
      </c>
      <c r="O33" s="15">
        <f t="shared" ref="O33:O37" si="4">SUM(M33:N33)</f>
        <v>-1302540.0400000215</v>
      </c>
      <c r="P33" s="25"/>
    </row>
    <row r="34" spans="1:16" ht="43.5" customHeight="1">
      <c r="A34" s="4">
        <v>3</v>
      </c>
      <c r="B34" s="67" t="s">
        <v>182</v>
      </c>
      <c r="C34" s="68"/>
      <c r="D34" s="68"/>
      <c r="E34" s="68"/>
      <c r="F34" s="69"/>
      <c r="G34" s="46">
        <v>0</v>
      </c>
      <c r="H34" s="19">
        <v>1714086.45</v>
      </c>
      <c r="I34" s="19">
        <f t="shared" si="0"/>
        <v>1714086.45</v>
      </c>
      <c r="J34" s="46">
        <v>0</v>
      </c>
      <c r="K34" s="51">
        <v>1714086.45</v>
      </c>
      <c r="L34" s="19">
        <f t="shared" si="1"/>
        <v>1714086.45</v>
      </c>
      <c r="M34" s="46">
        <f t="shared" si="2"/>
        <v>0</v>
      </c>
      <c r="N34" s="46">
        <f t="shared" si="3"/>
        <v>0</v>
      </c>
      <c r="O34" s="15">
        <f t="shared" si="4"/>
        <v>0</v>
      </c>
      <c r="P34" s="25"/>
    </row>
    <row r="35" spans="1:16" ht="29.25" customHeight="1">
      <c r="A35" s="4">
        <v>4</v>
      </c>
      <c r="B35" s="67" t="s">
        <v>160</v>
      </c>
      <c r="C35" s="68"/>
      <c r="D35" s="68"/>
      <c r="E35" s="68"/>
      <c r="F35" s="69"/>
      <c r="G35" s="46">
        <v>0</v>
      </c>
      <c r="H35" s="19">
        <v>644000</v>
      </c>
      <c r="I35" s="19">
        <f t="shared" si="0"/>
        <v>644000</v>
      </c>
      <c r="J35" s="46">
        <v>0</v>
      </c>
      <c r="K35" s="51">
        <v>643997.37</v>
      </c>
      <c r="L35" s="19">
        <f t="shared" si="1"/>
        <v>643997.37</v>
      </c>
      <c r="M35" s="46">
        <f t="shared" si="2"/>
        <v>0</v>
      </c>
      <c r="N35" s="46">
        <f t="shared" si="3"/>
        <v>-2.6300000000046566</v>
      </c>
      <c r="O35" s="15">
        <f t="shared" si="4"/>
        <v>-2.6300000000046566</v>
      </c>
      <c r="P35" s="25"/>
    </row>
    <row r="36" spans="1:16" ht="33.75" customHeight="1">
      <c r="A36" s="4">
        <v>5</v>
      </c>
      <c r="B36" s="67" t="s">
        <v>183</v>
      </c>
      <c r="C36" s="68"/>
      <c r="D36" s="68"/>
      <c r="E36" s="68"/>
      <c r="F36" s="69"/>
      <c r="G36" s="46">
        <v>0</v>
      </c>
      <c r="H36" s="19">
        <v>162854912</v>
      </c>
      <c r="I36" s="19">
        <f t="shared" si="0"/>
        <v>162854912</v>
      </c>
      <c r="J36" s="46">
        <v>0</v>
      </c>
      <c r="K36" s="51">
        <v>158507611.00999999</v>
      </c>
      <c r="L36" s="19">
        <f t="shared" si="1"/>
        <v>158507611.00999999</v>
      </c>
      <c r="M36" s="46">
        <f t="shared" si="2"/>
        <v>0</v>
      </c>
      <c r="N36" s="46">
        <f t="shared" si="3"/>
        <v>-4347300.9900000095</v>
      </c>
      <c r="O36" s="15">
        <f t="shared" si="4"/>
        <v>-4347300.9900000095</v>
      </c>
      <c r="P36" s="25"/>
    </row>
    <row r="37" spans="1:16" ht="30.75" customHeight="1">
      <c r="A37" s="4">
        <v>6</v>
      </c>
      <c r="B37" s="67" t="s">
        <v>184</v>
      </c>
      <c r="C37" s="68"/>
      <c r="D37" s="68"/>
      <c r="E37" s="68"/>
      <c r="F37" s="69"/>
      <c r="G37" s="46">
        <v>0</v>
      </c>
      <c r="H37" s="19">
        <v>363888</v>
      </c>
      <c r="I37" s="19">
        <f t="shared" si="0"/>
        <v>363888</v>
      </c>
      <c r="J37" s="46">
        <v>0</v>
      </c>
      <c r="K37" s="51">
        <v>363888</v>
      </c>
      <c r="L37" s="19">
        <f t="shared" si="1"/>
        <v>363888</v>
      </c>
      <c r="M37" s="46">
        <f t="shared" si="2"/>
        <v>0</v>
      </c>
      <c r="N37" s="46">
        <f t="shared" si="3"/>
        <v>0</v>
      </c>
      <c r="O37" s="15">
        <f t="shared" si="4"/>
        <v>0</v>
      </c>
      <c r="P37" s="25"/>
    </row>
    <row r="38" spans="1:16" ht="64.5" customHeight="1">
      <c r="A38" s="4"/>
      <c r="B38" s="67" t="s">
        <v>185</v>
      </c>
      <c r="C38" s="68"/>
      <c r="D38" s="68"/>
      <c r="E38" s="68"/>
      <c r="F38" s="69"/>
      <c r="G38" s="19"/>
      <c r="H38" s="19"/>
      <c r="I38" s="19"/>
      <c r="J38" s="19"/>
      <c r="K38" s="19"/>
      <c r="L38" s="19"/>
      <c r="M38" s="19"/>
      <c r="N38" s="19"/>
      <c r="O38" s="15"/>
      <c r="P38" s="25"/>
    </row>
    <row r="39" spans="1:16" ht="50.25" customHeight="1">
      <c r="A39" s="4">
        <v>7</v>
      </c>
      <c r="B39" s="67" t="s">
        <v>28</v>
      </c>
      <c r="C39" s="68"/>
      <c r="D39" s="68"/>
      <c r="E39" s="68"/>
      <c r="F39" s="69"/>
      <c r="G39" s="19">
        <v>21991</v>
      </c>
      <c r="H39" s="19">
        <v>0</v>
      </c>
      <c r="I39" s="19">
        <f t="shared" si="0"/>
        <v>21991</v>
      </c>
      <c r="J39" s="46">
        <v>21991</v>
      </c>
      <c r="K39" s="46">
        <v>0</v>
      </c>
      <c r="L39" s="19">
        <f t="shared" si="1"/>
        <v>21991</v>
      </c>
      <c r="M39" s="46">
        <f>J39-G39</f>
        <v>0</v>
      </c>
      <c r="N39" s="46">
        <f t="shared" si="3"/>
        <v>0</v>
      </c>
      <c r="O39" s="15">
        <f t="shared" ref="O39:O40" si="5">SUM(M39:N39)</f>
        <v>0</v>
      </c>
      <c r="P39" s="25"/>
    </row>
    <row r="40" spans="1:16" ht="48.75" customHeight="1">
      <c r="A40" s="4">
        <v>8</v>
      </c>
      <c r="B40" s="67" t="s">
        <v>181</v>
      </c>
      <c r="C40" s="68"/>
      <c r="D40" s="68"/>
      <c r="E40" s="68"/>
      <c r="F40" s="69"/>
      <c r="G40" s="19">
        <v>2526756</v>
      </c>
      <c r="H40" s="19">
        <v>0</v>
      </c>
      <c r="I40" s="19">
        <f t="shared" si="0"/>
        <v>2526756</v>
      </c>
      <c r="J40" s="46">
        <v>2410917.89</v>
      </c>
      <c r="K40" s="46">
        <v>0</v>
      </c>
      <c r="L40" s="19">
        <f t="shared" si="1"/>
        <v>2410917.89</v>
      </c>
      <c r="M40" s="46">
        <f>J40-G40</f>
        <v>-115838.10999999987</v>
      </c>
      <c r="N40" s="46">
        <f t="shared" si="3"/>
        <v>0</v>
      </c>
      <c r="O40" s="15">
        <f t="shared" si="5"/>
        <v>-115838.10999999987</v>
      </c>
      <c r="P40" s="25"/>
    </row>
    <row r="41" spans="1:16" ht="126" customHeight="1">
      <c r="A41" s="4"/>
      <c r="B41" s="67" t="s">
        <v>234</v>
      </c>
      <c r="C41" s="68"/>
      <c r="D41" s="68"/>
      <c r="E41" s="68"/>
      <c r="F41" s="69"/>
      <c r="G41" s="19"/>
      <c r="H41" s="19"/>
      <c r="I41" s="19"/>
      <c r="J41" s="19"/>
      <c r="K41" s="19"/>
      <c r="L41" s="19"/>
      <c r="M41" s="19"/>
      <c r="N41" s="19"/>
      <c r="O41" s="15"/>
      <c r="P41" s="25"/>
    </row>
    <row r="42" spans="1:16" ht="48" customHeight="1">
      <c r="A42" s="4">
        <v>9</v>
      </c>
      <c r="B42" s="67" t="s">
        <v>181</v>
      </c>
      <c r="C42" s="68"/>
      <c r="D42" s="68"/>
      <c r="E42" s="68"/>
      <c r="F42" s="69"/>
      <c r="G42" s="19">
        <v>0</v>
      </c>
      <c r="H42" s="19">
        <v>9234457</v>
      </c>
      <c r="I42" s="19">
        <f t="shared" si="0"/>
        <v>9234457</v>
      </c>
      <c r="J42" s="19">
        <v>0</v>
      </c>
      <c r="K42" s="19">
        <v>9234457</v>
      </c>
      <c r="L42" s="19">
        <f t="shared" si="1"/>
        <v>9234457</v>
      </c>
      <c r="M42" s="19">
        <f>J42-G42</f>
        <v>0</v>
      </c>
      <c r="N42" s="46">
        <f t="shared" si="3"/>
        <v>0</v>
      </c>
      <c r="O42" s="15">
        <f>SUM(M42:N42)</f>
        <v>0</v>
      </c>
      <c r="P42" s="25"/>
    </row>
    <row r="43" spans="1:16" ht="21.75" customHeight="1">
      <c r="A43" s="4"/>
      <c r="B43" s="94" t="s">
        <v>29</v>
      </c>
      <c r="C43" s="95"/>
      <c r="D43" s="95"/>
      <c r="E43" s="95"/>
      <c r="F43" s="96"/>
      <c r="G43" s="19">
        <f>SUM(G31:G42)</f>
        <v>2548747</v>
      </c>
      <c r="H43" s="19">
        <f>SUM(H31:H42)</f>
        <v>412013857</v>
      </c>
      <c r="I43" s="19">
        <f>SUM(I31:I42)</f>
        <v>414562604</v>
      </c>
      <c r="J43" s="19">
        <f t="shared" ref="J43:O43" si="6">SUM(J31:J42)</f>
        <v>2432908.89</v>
      </c>
      <c r="K43" s="19">
        <f t="shared" si="6"/>
        <v>401294433.65999997</v>
      </c>
      <c r="L43" s="19">
        <f t="shared" si="6"/>
        <v>403727342.54999995</v>
      </c>
      <c r="M43" s="19">
        <f t="shared" si="6"/>
        <v>-115838.10999999987</v>
      </c>
      <c r="N43" s="19">
        <f t="shared" si="6"/>
        <v>-10719423.34000003</v>
      </c>
      <c r="O43" s="19">
        <f t="shared" si="6"/>
        <v>-10835261.450000029</v>
      </c>
      <c r="P43" s="25"/>
    </row>
    <row r="44" spans="1:16">
      <c r="A44" s="22"/>
      <c r="B44" s="40"/>
      <c r="C44" s="40"/>
      <c r="D44" s="40"/>
      <c r="E44" s="40"/>
      <c r="F44" s="40"/>
      <c r="G44" s="23"/>
      <c r="H44" s="23"/>
      <c r="I44" s="23"/>
      <c r="J44" s="23"/>
      <c r="K44" s="23"/>
      <c r="L44" s="23"/>
      <c r="M44" s="23"/>
      <c r="N44" s="23"/>
      <c r="O44" s="23"/>
      <c r="P44" s="23"/>
    </row>
    <row r="45" spans="1:16">
      <c r="A45" s="41" t="s">
        <v>159</v>
      </c>
      <c r="B45" s="40"/>
      <c r="C45" s="40"/>
      <c r="D45" s="40"/>
      <c r="E45" s="40"/>
      <c r="F45" s="40"/>
      <c r="G45" s="23"/>
      <c r="H45" s="23"/>
      <c r="I45" s="23"/>
      <c r="J45" s="23"/>
      <c r="K45" s="23"/>
      <c r="L45" s="23"/>
      <c r="M45" s="23"/>
      <c r="N45" s="23"/>
      <c r="O45" s="23"/>
      <c r="P45" s="23"/>
    </row>
    <row r="47" spans="1:16">
      <c r="A47" t="s">
        <v>12</v>
      </c>
      <c r="B47" t="s">
        <v>148</v>
      </c>
    </row>
    <row r="48" spans="1:16">
      <c r="O48" t="s">
        <v>143</v>
      </c>
    </row>
    <row r="49" spans="1:17" s="6" customFormat="1" ht="33.75" customHeight="1">
      <c r="A49" s="97" t="s">
        <v>149</v>
      </c>
      <c r="B49" s="98"/>
      <c r="C49" s="98"/>
      <c r="D49" s="98"/>
      <c r="E49" s="98"/>
      <c r="F49" s="99"/>
      <c r="G49" s="94" t="s">
        <v>150</v>
      </c>
      <c r="H49" s="95"/>
      <c r="I49" s="96"/>
      <c r="J49" s="94" t="s">
        <v>11</v>
      </c>
      <c r="K49" s="95"/>
      <c r="L49" s="96"/>
      <c r="M49" s="94" t="s">
        <v>9</v>
      </c>
      <c r="N49" s="95"/>
      <c r="O49" s="95"/>
      <c r="P49" s="92"/>
    </row>
    <row r="50" spans="1:17" s="6" customFormat="1" ht="30">
      <c r="A50" s="100"/>
      <c r="B50" s="101"/>
      <c r="C50" s="101"/>
      <c r="D50" s="101"/>
      <c r="E50" s="101"/>
      <c r="F50" s="102"/>
      <c r="G50" s="7" t="s">
        <v>0</v>
      </c>
      <c r="H50" s="7" t="s">
        <v>1</v>
      </c>
      <c r="I50" s="17" t="s">
        <v>146</v>
      </c>
      <c r="J50" s="7" t="s">
        <v>0</v>
      </c>
      <c r="K50" s="7" t="s">
        <v>1</v>
      </c>
      <c r="L50" s="17" t="s">
        <v>146</v>
      </c>
      <c r="M50" s="7" t="s">
        <v>0</v>
      </c>
      <c r="N50" s="7" t="s">
        <v>1</v>
      </c>
      <c r="O50" s="14" t="s">
        <v>146</v>
      </c>
      <c r="P50" s="92"/>
    </row>
    <row r="51" spans="1:17" s="9" customFormat="1">
      <c r="A51" s="84">
        <v>1</v>
      </c>
      <c r="B51" s="85"/>
      <c r="C51" s="85"/>
      <c r="D51" s="85"/>
      <c r="E51" s="85"/>
      <c r="F51" s="86"/>
      <c r="G51" s="4">
        <v>2</v>
      </c>
      <c r="H51" s="4">
        <v>3</v>
      </c>
      <c r="I51" s="4">
        <v>4</v>
      </c>
      <c r="J51" s="4">
        <v>5</v>
      </c>
      <c r="K51" s="4">
        <v>6</v>
      </c>
      <c r="L51" s="4">
        <v>7</v>
      </c>
      <c r="M51" s="4">
        <v>8</v>
      </c>
      <c r="N51" s="4">
        <v>9</v>
      </c>
      <c r="O51" s="16">
        <v>10</v>
      </c>
      <c r="P51" s="24"/>
    </row>
    <row r="52" spans="1:17" ht="139.5" customHeight="1">
      <c r="A52" s="67" t="s">
        <v>161</v>
      </c>
      <c r="B52" s="68"/>
      <c r="C52" s="68"/>
      <c r="D52" s="68"/>
      <c r="E52" s="68"/>
      <c r="F52" s="69"/>
      <c r="G52" s="49">
        <v>0</v>
      </c>
      <c r="H52" s="49">
        <v>9234457</v>
      </c>
      <c r="I52" s="49">
        <f>SUM(G52:H52)</f>
        <v>9234457</v>
      </c>
      <c r="J52" s="49">
        <v>0</v>
      </c>
      <c r="K52" s="49">
        <v>9234457</v>
      </c>
      <c r="L52" s="49">
        <f>SUM(J52:K52)</f>
        <v>9234457</v>
      </c>
      <c r="M52" s="49">
        <f>J52-G52</f>
        <v>0</v>
      </c>
      <c r="N52" s="49">
        <f>K52-H52</f>
        <v>0</v>
      </c>
      <c r="O52" s="49">
        <f>SUM(M52:N52)</f>
        <v>0</v>
      </c>
      <c r="P52" s="47"/>
      <c r="Q52" t="s">
        <v>151</v>
      </c>
    </row>
    <row r="53" spans="1:17" ht="80.25" customHeight="1"/>
    <row r="54" spans="1:17">
      <c r="A54" t="s">
        <v>152</v>
      </c>
    </row>
    <row r="55" spans="1:17">
      <c r="Q55" t="s">
        <v>143</v>
      </c>
    </row>
    <row r="56" spans="1:17" s="6" customFormat="1" ht="62.25" customHeight="1">
      <c r="A56" s="90" t="s">
        <v>10</v>
      </c>
      <c r="B56" s="88" t="s">
        <v>13</v>
      </c>
      <c r="C56" s="88"/>
      <c r="D56" s="88"/>
      <c r="E56" s="88"/>
      <c r="F56" s="88"/>
      <c r="G56" s="88" t="s">
        <v>153</v>
      </c>
      <c r="H56" s="88" t="s">
        <v>14</v>
      </c>
      <c r="I56" s="88" t="s">
        <v>144</v>
      </c>
      <c r="J56" s="88"/>
      <c r="K56" s="88"/>
      <c r="L56" s="88" t="s">
        <v>154</v>
      </c>
      <c r="M56" s="88"/>
      <c r="N56" s="88"/>
      <c r="O56" s="88" t="s">
        <v>9</v>
      </c>
      <c r="P56" s="88"/>
      <c r="Q56" s="88"/>
    </row>
    <row r="57" spans="1:17" s="6" customFormat="1" ht="62.25" customHeight="1">
      <c r="A57" s="91"/>
      <c r="B57" s="88"/>
      <c r="C57" s="88"/>
      <c r="D57" s="88"/>
      <c r="E57" s="88"/>
      <c r="F57" s="88"/>
      <c r="G57" s="88"/>
      <c r="H57" s="88"/>
      <c r="I57" s="39" t="s">
        <v>0</v>
      </c>
      <c r="J57" s="39" t="s">
        <v>1</v>
      </c>
      <c r="K57" s="39" t="s">
        <v>146</v>
      </c>
      <c r="L57" s="39" t="s">
        <v>0</v>
      </c>
      <c r="M57" s="39" t="s">
        <v>1</v>
      </c>
      <c r="N57" s="39" t="s">
        <v>146</v>
      </c>
      <c r="O57" s="39" t="s">
        <v>0</v>
      </c>
      <c r="P57" s="39" t="s">
        <v>1</v>
      </c>
      <c r="Q57" s="39" t="s">
        <v>146</v>
      </c>
    </row>
    <row r="58" spans="1:17" s="35" customFormat="1">
      <c r="A58" s="34">
        <v>1</v>
      </c>
      <c r="B58" s="87">
        <v>2</v>
      </c>
      <c r="C58" s="87"/>
      <c r="D58" s="87"/>
      <c r="E58" s="87"/>
      <c r="F58" s="87"/>
      <c r="G58" s="34">
        <v>3</v>
      </c>
      <c r="H58" s="34">
        <v>4</v>
      </c>
      <c r="I58" s="34">
        <v>5</v>
      </c>
      <c r="J58" s="34">
        <v>6</v>
      </c>
      <c r="K58" s="34">
        <v>7</v>
      </c>
      <c r="L58" s="34">
        <v>8</v>
      </c>
      <c r="M58" s="34">
        <v>9</v>
      </c>
      <c r="N58" s="34">
        <v>10</v>
      </c>
      <c r="O58" s="34">
        <v>11</v>
      </c>
      <c r="P58" s="34">
        <v>12</v>
      </c>
      <c r="Q58" s="34">
        <v>13</v>
      </c>
    </row>
    <row r="59" spans="1:17" ht="61.5" customHeight="1">
      <c r="A59" s="13"/>
      <c r="B59" s="67" t="s">
        <v>187</v>
      </c>
      <c r="C59" s="68"/>
      <c r="D59" s="68"/>
      <c r="E59" s="68"/>
      <c r="F59" s="69"/>
      <c r="G59" s="36"/>
      <c r="H59" s="36" t="s">
        <v>151</v>
      </c>
      <c r="I59" s="30"/>
      <c r="J59" s="30"/>
      <c r="K59" s="30"/>
      <c r="L59" s="30"/>
      <c r="M59" s="30"/>
      <c r="N59" s="30"/>
      <c r="O59" s="30"/>
      <c r="P59" s="30"/>
      <c r="Q59" s="11"/>
    </row>
    <row r="60" spans="1:17" ht="48.75" customHeight="1">
      <c r="A60" s="13"/>
      <c r="B60" s="73" t="s">
        <v>188</v>
      </c>
      <c r="C60" s="74"/>
      <c r="D60" s="74"/>
      <c r="E60" s="74"/>
      <c r="F60" s="75"/>
      <c r="G60" s="36"/>
      <c r="H60" s="36"/>
      <c r="I60" s="30"/>
      <c r="J60" s="30"/>
      <c r="K60" s="30"/>
      <c r="L60" s="30"/>
      <c r="M60" s="30"/>
      <c r="N60" s="30"/>
      <c r="O60" s="30"/>
      <c r="P60" s="30"/>
      <c r="Q60" s="11"/>
    </row>
    <row r="61" spans="1:17" ht="15" customHeight="1">
      <c r="A61" s="10" t="s">
        <v>45</v>
      </c>
      <c r="B61" s="73" t="s">
        <v>15</v>
      </c>
      <c r="C61" s="74"/>
      <c r="D61" s="74"/>
      <c r="E61" s="74"/>
      <c r="F61" s="75"/>
      <c r="G61" s="36"/>
      <c r="H61" s="36"/>
      <c r="I61" s="30"/>
      <c r="J61" s="30"/>
      <c r="K61" s="30"/>
      <c r="L61" s="30"/>
      <c r="M61" s="30"/>
      <c r="N61" s="30"/>
      <c r="O61" s="30"/>
      <c r="P61" s="30"/>
      <c r="Q61" s="11"/>
    </row>
    <row r="62" spans="1:17" ht="75.75" customHeight="1">
      <c r="A62" s="10" t="s">
        <v>31</v>
      </c>
      <c r="B62" s="76" t="s">
        <v>189</v>
      </c>
      <c r="C62" s="77"/>
      <c r="D62" s="77"/>
      <c r="E62" s="77"/>
      <c r="F62" s="78"/>
      <c r="G62" s="37" t="s">
        <v>190</v>
      </c>
      <c r="H62" s="38" t="s">
        <v>30</v>
      </c>
      <c r="I62" s="49">
        <v>0</v>
      </c>
      <c r="J62" s="49">
        <v>2536800</v>
      </c>
      <c r="K62" s="49">
        <f>SUM(I62:J62)</f>
        <v>2536800</v>
      </c>
      <c r="L62" s="49">
        <v>0</v>
      </c>
      <c r="M62" s="49">
        <v>0</v>
      </c>
      <c r="N62" s="49">
        <f>SUM(L62:M62)</f>
        <v>0</v>
      </c>
      <c r="O62" s="49">
        <f>L62-I62</f>
        <v>0</v>
      </c>
      <c r="P62" s="49">
        <f>M62-J62</f>
        <v>-2536800</v>
      </c>
      <c r="Q62" s="49">
        <f>SUM(O62:P62)</f>
        <v>-2536800</v>
      </c>
    </row>
    <row r="63" spans="1:17" ht="49.5" customHeight="1">
      <c r="A63" s="10" t="s">
        <v>32</v>
      </c>
      <c r="B63" s="67" t="s">
        <v>191</v>
      </c>
      <c r="C63" s="68"/>
      <c r="D63" s="68"/>
      <c r="E63" s="68"/>
      <c r="F63" s="69"/>
      <c r="G63" s="37" t="s">
        <v>190</v>
      </c>
      <c r="H63" s="38" t="s">
        <v>30</v>
      </c>
      <c r="I63" s="49">
        <v>0</v>
      </c>
      <c r="J63" s="49">
        <v>10589200</v>
      </c>
      <c r="K63" s="49">
        <f>SUM(I63:J63)</f>
        <v>10589200</v>
      </c>
      <c r="L63" s="49">
        <v>0</v>
      </c>
      <c r="M63" s="49">
        <v>8056420.3200000003</v>
      </c>
      <c r="N63" s="49">
        <f>SUM(L63:M63)</f>
        <v>8056420.3200000003</v>
      </c>
      <c r="O63" s="49">
        <f>L63-I63</f>
        <v>0</v>
      </c>
      <c r="P63" s="49">
        <f>M63-J63</f>
        <v>-2532779.6799999997</v>
      </c>
      <c r="Q63" s="49">
        <f>SUM(O63:P63)</f>
        <v>-2532779.6799999997</v>
      </c>
    </row>
    <row r="64" spans="1:17" ht="34.5" customHeight="1">
      <c r="A64" s="13"/>
      <c r="B64" s="67" t="s">
        <v>192</v>
      </c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9"/>
    </row>
    <row r="65" spans="1:17" ht="15" customHeight="1">
      <c r="A65" s="10" t="s">
        <v>46</v>
      </c>
      <c r="B65" s="73" t="s">
        <v>17</v>
      </c>
      <c r="C65" s="74"/>
      <c r="D65" s="74"/>
      <c r="E65" s="74"/>
      <c r="F65" s="75"/>
      <c r="G65" s="2"/>
      <c r="H65" s="32"/>
      <c r="I65" s="32"/>
      <c r="J65" s="32"/>
      <c r="K65" s="31"/>
      <c r="L65" s="31"/>
      <c r="M65" s="31"/>
      <c r="N65" s="31"/>
      <c r="O65" s="31"/>
      <c r="P65" s="29"/>
      <c r="Q65" s="2"/>
    </row>
    <row r="66" spans="1:17" ht="61.5" customHeight="1">
      <c r="A66" s="10" t="s">
        <v>38</v>
      </c>
      <c r="B66" s="67" t="s">
        <v>194</v>
      </c>
      <c r="C66" s="68"/>
      <c r="D66" s="68"/>
      <c r="E66" s="68"/>
      <c r="F66" s="69"/>
      <c r="G66" s="37" t="s">
        <v>33</v>
      </c>
      <c r="H66" s="38" t="s">
        <v>34</v>
      </c>
      <c r="I66" s="52">
        <v>0</v>
      </c>
      <c r="J66" s="52">
        <v>1</v>
      </c>
      <c r="K66" s="43">
        <f>SUM(I66:J66)</f>
        <v>1</v>
      </c>
      <c r="L66" s="43">
        <v>0</v>
      </c>
      <c r="M66" s="43">
        <v>0</v>
      </c>
      <c r="N66" s="43">
        <f>SUM(L66:M66)</f>
        <v>0</v>
      </c>
      <c r="O66" s="43">
        <f>L66-I66</f>
        <v>0</v>
      </c>
      <c r="P66" s="43">
        <f>N66-J66</f>
        <v>-1</v>
      </c>
      <c r="Q66" s="43">
        <f>SUM(O66:P66)</f>
        <v>-1</v>
      </c>
    </row>
    <row r="67" spans="1:17" ht="45" customHeight="1">
      <c r="A67" s="10" t="s">
        <v>42</v>
      </c>
      <c r="B67" s="67" t="s">
        <v>193</v>
      </c>
      <c r="C67" s="68"/>
      <c r="D67" s="68"/>
      <c r="E67" s="68"/>
      <c r="F67" s="69"/>
      <c r="G67" s="37" t="s">
        <v>195</v>
      </c>
      <c r="H67" s="38" t="s">
        <v>34</v>
      </c>
      <c r="I67" s="52">
        <v>0</v>
      </c>
      <c r="J67" s="53">
        <v>7.0270000000000001</v>
      </c>
      <c r="K67" s="54">
        <f>SUM(I67:J67)</f>
        <v>7.0270000000000001</v>
      </c>
      <c r="L67" s="43">
        <v>0</v>
      </c>
      <c r="M67" s="55">
        <v>6.25</v>
      </c>
      <c r="N67" s="54">
        <f>SUM(L67:M67)</f>
        <v>6.25</v>
      </c>
      <c r="O67" s="43">
        <f>L67-I67</f>
        <v>0</v>
      </c>
      <c r="P67" s="54">
        <f>M67-J67</f>
        <v>-0.77700000000000014</v>
      </c>
      <c r="Q67" s="54">
        <f>SUM(O67:P67)</f>
        <v>-0.77700000000000014</v>
      </c>
    </row>
    <row r="68" spans="1:17" ht="34.5" customHeight="1">
      <c r="A68" s="13"/>
      <c r="B68" s="67" t="s">
        <v>196</v>
      </c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9"/>
    </row>
    <row r="69" spans="1:17" ht="15" customHeight="1">
      <c r="A69" s="10" t="s">
        <v>47</v>
      </c>
      <c r="B69" s="103" t="s">
        <v>18</v>
      </c>
      <c r="C69" s="103"/>
      <c r="D69" s="103"/>
      <c r="E69" s="103"/>
      <c r="F69" s="103"/>
      <c r="G69" s="2"/>
      <c r="H69" s="32"/>
      <c r="I69" s="32"/>
      <c r="J69" s="32"/>
      <c r="K69" s="31"/>
      <c r="L69" s="31"/>
      <c r="M69" s="31"/>
      <c r="N69" s="31"/>
      <c r="O69" s="31"/>
      <c r="P69" s="31"/>
      <c r="Q69" s="2"/>
    </row>
    <row r="70" spans="1:17" ht="73.5" customHeight="1">
      <c r="A70" s="10" t="s">
        <v>48</v>
      </c>
      <c r="B70" s="67" t="s">
        <v>197</v>
      </c>
      <c r="C70" s="68"/>
      <c r="D70" s="68"/>
      <c r="E70" s="68"/>
      <c r="F70" s="69"/>
      <c r="G70" s="39" t="s">
        <v>162</v>
      </c>
      <c r="H70" s="38" t="s">
        <v>219</v>
      </c>
      <c r="I70" s="56">
        <v>0</v>
      </c>
      <c r="J70" s="56">
        <v>2536800</v>
      </c>
      <c r="K70" s="56">
        <f>SUM(I70:J70)</f>
        <v>2536800</v>
      </c>
      <c r="L70" s="56">
        <v>0</v>
      </c>
      <c r="M70" s="56">
        <v>0</v>
      </c>
      <c r="N70" s="56">
        <f>SUM(L70:M70)</f>
        <v>0</v>
      </c>
      <c r="O70" s="56">
        <f>L70-I70</f>
        <v>0</v>
      </c>
      <c r="P70" s="56">
        <f>M70-J70</f>
        <v>-2536800</v>
      </c>
      <c r="Q70" s="49">
        <f>SUM(O70:P70)</f>
        <v>-2536800</v>
      </c>
    </row>
    <row r="71" spans="1:17" ht="48.75" customHeight="1">
      <c r="A71" s="10" t="s">
        <v>49</v>
      </c>
      <c r="B71" s="67" t="s">
        <v>35</v>
      </c>
      <c r="C71" s="68"/>
      <c r="D71" s="68"/>
      <c r="E71" s="68"/>
      <c r="F71" s="69"/>
      <c r="G71" s="37" t="s">
        <v>162</v>
      </c>
      <c r="H71" s="38" t="s">
        <v>220</v>
      </c>
      <c r="I71" s="56">
        <v>0</v>
      </c>
      <c r="J71" s="56">
        <v>1507</v>
      </c>
      <c r="K71" s="56">
        <f>SUM(I71:J71)</f>
        <v>1507</v>
      </c>
      <c r="L71" s="49">
        <v>0</v>
      </c>
      <c r="M71" s="51">
        <v>1289</v>
      </c>
      <c r="N71" s="56">
        <f>SUM(L71:M71)</f>
        <v>1289</v>
      </c>
      <c r="O71" s="56">
        <f>L71-I71</f>
        <v>0</v>
      </c>
      <c r="P71" s="56">
        <f>M71-J71</f>
        <v>-218</v>
      </c>
      <c r="Q71" s="49">
        <f>SUM(O71:P71)</f>
        <v>-218</v>
      </c>
    </row>
    <row r="72" spans="1:17" ht="34.5" customHeight="1">
      <c r="A72" s="13"/>
      <c r="B72" s="67" t="s">
        <v>196</v>
      </c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9"/>
    </row>
    <row r="73" spans="1:17" ht="15" customHeight="1">
      <c r="A73" s="10" t="s">
        <v>50</v>
      </c>
      <c r="B73" s="73" t="s">
        <v>19</v>
      </c>
      <c r="C73" s="74"/>
      <c r="D73" s="74"/>
      <c r="E73" s="74"/>
      <c r="F73" s="75"/>
      <c r="G73" s="2"/>
      <c r="H73" s="32"/>
      <c r="I73" s="32"/>
      <c r="J73" s="32"/>
      <c r="K73" s="31"/>
      <c r="L73" s="31"/>
      <c r="M73" s="31"/>
      <c r="N73" s="31"/>
      <c r="O73" s="31"/>
      <c r="P73" s="31"/>
      <c r="Q73" s="2"/>
    </row>
    <row r="74" spans="1:17" ht="72.75" customHeight="1">
      <c r="A74" s="10" t="s">
        <v>51</v>
      </c>
      <c r="B74" s="67" t="s">
        <v>198</v>
      </c>
      <c r="C74" s="68"/>
      <c r="D74" s="68"/>
      <c r="E74" s="68"/>
      <c r="F74" s="69"/>
      <c r="G74" s="37" t="s">
        <v>36</v>
      </c>
      <c r="H74" s="36" t="s">
        <v>37</v>
      </c>
      <c r="I74" s="43">
        <v>0</v>
      </c>
      <c r="J74" s="43">
        <v>100</v>
      </c>
      <c r="K74" s="43">
        <f>SUM(I74:J74)</f>
        <v>100</v>
      </c>
      <c r="L74" s="43">
        <v>0</v>
      </c>
      <c r="M74" s="43">
        <v>0</v>
      </c>
      <c r="N74" s="43">
        <f>SUM(L74:M74)</f>
        <v>0</v>
      </c>
      <c r="O74" s="43">
        <f>L74-I74</f>
        <v>0</v>
      </c>
      <c r="P74" s="43">
        <v>0</v>
      </c>
      <c r="Q74" s="43">
        <v>0</v>
      </c>
    </row>
    <row r="75" spans="1:17" ht="48.75" customHeight="1">
      <c r="A75" s="10" t="s">
        <v>52</v>
      </c>
      <c r="B75" s="67" t="s">
        <v>199</v>
      </c>
      <c r="C75" s="68"/>
      <c r="D75" s="68"/>
      <c r="E75" s="68"/>
      <c r="F75" s="69"/>
      <c r="G75" s="37" t="s">
        <v>36</v>
      </c>
      <c r="H75" s="36" t="s">
        <v>37</v>
      </c>
      <c r="I75" s="43">
        <v>0</v>
      </c>
      <c r="J75" s="43">
        <v>100</v>
      </c>
      <c r="K75" s="43">
        <f>SUM(I75:J75)</f>
        <v>100</v>
      </c>
      <c r="L75" s="43">
        <v>0</v>
      </c>
      <c r="M75" s="57">
        <v>76.099999999999994</v>
      </c>
      <c r="N75" s="58">
        <f>SUM(L75:M75)</f>
        <v>76.099999999999994</v>
      </c>
      <c r="O75" s="43">
        <f>L75-I75</f>
        <v>0</v>
      </c>
      <c r="P75" s="58">
        <f>N75-J75</f>
        <v>-23.900000000000006</v>
      </c>
      <c r="Q75" s="58">
        <f>SUM(O75:P75)</f>
        <v>-23.900000000000006</v>
      </c>
    </row>
    <row r="76" spans="1:17" ht="34.5" customHeight="1">
      <c r="A76" s="13"/>
      <c r="B76" s="67" t="s">
        <v>206</v>
      </c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9"/>
    </row>
    <row r="77" spans="1:17" ht="48.75" customHeight="1">
      <c r="A77" s="13"/>
      <c r="B77" s="73" t="s">
        <v>200</v>
      </c>
      <c r="C77" s="74"/>
      <c r="D77" s="74"/>
      <c r="E77" s="74"/>
      <c r="F77" s="75"/>
      <c r="G77" s="12"/>
      <c r="H77" s="12"/>
      <c r="I77" s="30"/>
      <c r="J77" s="30"/>
      <c r="K77" s="30"/>
      <c r="L77" s="30"/>
      <c r="M77" s="30"/>
      <c r="N77" s="30"/>
      <c r="O77" s="30"/>
      <c r="P77" s="28"/>
      <c r="Q77" s="11"/>
    </row>
    <row r="78" spans="1:17" ht="15" customHeight="1">
      <c r="A78" s="10" t="s">
        <v>53</v>
      </c>
      <c r="B78" s="73" t="s">
        <v>15</v>
      </c>
      <c r="C78" s="74"/>
      <c r="D78" s="74"/>
      <c r="E78" s="74"/>
      <c r="F78" s="75"/>
      <c r="G78" s="12"/>
      <c r="H78" s="12"/>
      <c r="I78" s="30"/>
      <c r="J78" s="30"/>
      <c r="K78" s="30"/>
      <c r="L78" s="30"/>
      <c r="M78" s="30"/>
      <c r="N78" s="30"/>
      <c r="O78" s="30"/>
      <c r="P78" s="28"/>
      <c r="Q78" s="11"/>
    </row>
    <row r="79" spans="1:17" ht="51" customHeight="1">
      <c r="A79" s="10" t="s">
        <v>54</v>
      </c>
      <c r="B79" s="67" t="s">
        <v>39</v>
      </c>
      <c r="C79" s="68"/>
      <c r="D79" s="68"/>
      <c r="E79" s="68"/>
      <c r="F79" s="69"/>
      <c r="G79" s="37" t="s">
        <v>190</v>
      </c>
      <c r="H79" s="38" t="s">
        <v>40</v>
      </c>
      <c r="I79" s="56">
        <v>0</v>
      </c>
      <c r="J79" s="56">
        <v>173839513.55000001</v>
      </c>
      <c r="K79" s="49">
        <f>SUM(I79:J79)</f>
        <v>173839513.55000001</v>
      </c>
      <c r="L79" s="49">
        <v>0</v>
      </c>
      <c r="M79" s="49">
        <v>173698316.37</v>
      </c>
      <c r="N79" s="49">
        <f>SUM(L79:M79)</f>
        <v>173698316.37</v>
      </c>
      <c r="O79" s="49">
        <f>L79-I79</f>
        <v>0</v>
      </c>
      <c r="P79" s="49">
        <f>M79-J79</f>
        <v>-141197.18000000715</v>
      </c>
      <c r="Q79" s="49">
        <f>SUM(O79:P79)</f>
        <v>-141197.18000000715</v>
      </c>
    </row>
    <row r="80" spans="1:17" ht="57" customHeight="1">
      <c r="A80" s="10" t="s">
        <v>55</v>
      </c>
      <c r="B80" s="67" t="s">
        <v>41</v>
      </c>
      <c r="C80" s="68"/>
      <c r="D80" s="68"/>
      <c r="E80" s="68"/>
      <c r="F80" s="69"/>
      <c r="G80" s="37" t="s">
        <v>190</v>
      </c>
      <c r="H80" s="38" t="s">
        <v>40</v>
      </c>
      <c r="I80" s="56">
        <v>0</v>
      </c>
      <c r="J80" s="56">
        <v>50237000</v>
      </c>
      <c r="K80" s="49">
        <f>SUM(I80:J80)</f>
        <v>50237000</v>
      </c>
      <c r="L80" s="49">
        <v>0</v>
      </c>
      <c r="M80" s="49">
        <v>49075657.140000001</v>
      </c>
      <c r="N80" s="49">
        <f>SUM(L80:M80)</f>
        <v>49075657.140000001</v>
      </c>
      <c r="O80" s="49">
        <f>L80-I80</f>
        <v>0</v>
      </c>
      <c r="P80" s="49">
        <f>M80-J80</f>
        <v>-1161342.8599999994</v>
      </c>
      <c r="Q80" s="49">
        <f>SUM(O80:P80)</f>
        <v>-1161342.8599999994</v>
      </c>
    </row>
    <row r="81" spans="1:17" ht="32.25" customHeight="1">
      <c r="A81" s="13"/>
      <c r="B81" s="67" t="s">
        <v>202</v>
      </c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9"/>
    </row>
    <row r="82" spans="1:17" ht="15" customHeight="1">
      <c r="A82" s="10" t="s">
        <v>56</v>
      </c>
      <c r="B82" s="73" t="s">
        <v>17</v>
      </c>
      <c r="C82" s="74"/>
      <c r="D82" s="74"/>
      <c r="E82" s="74"/>
      <c r="F82" s="75"/>
      <c r="G82" s="2"/>
      <c r="H82" s="32"/>
      <c r="I82" s="32"/>
      <c r="J82" s="32"/>
      <c r="K82" s="31"/>
      <c r="L82" s="31"/>
      <c r="M82" s="31"/>
      <c r="N82" s="31"/>
      <c r="O82" s="31"/>
      <c r="P82" s="29"/>
      <c r="Q82" s="2"/>
    </row>
    <row r="83" spans="1:17" ht="61.5" customHeight="1">
      <c r="A83" s="10" t="s">
        <v>57</v>
      </c>
      <c r="B83" s="67" t="s">
        <v>43</v>
      </c>
      <c r="C83" s="68"/>
      <c r="D83" s="68"/>
      <c r="E83" s="68"/>
      <c r="F83" s="69"/>
      <c r="G83" s="37" t="s">
        <v>201</v>
      </c>
      <c r="H83" s="38" t="s">
        <v>34</v>
      </c>
      <c r="I83" s="52">
        <v>0</v>
      </c>
      <c r="J83" s="52">
        <v>277200</v>
      </c>
      <c r="K83" s="43">
        <f>SUM(I83:J83)</f>
        <v>277200</v>
      </c>
      <c r="L83" s="43">
        <v>0</v>
      </c>
      <c r="M83" s="43">
        <v>277200</v>
      </c>
      <c r="N83" s="43">
        <f>SUM(L83:M83)</f>
        <v>277200</v>
      </c>
      <c r="O83" s="43">
        <f>L83-I83</f>
        <v>0</v>
      </c>
      <c r="P83" s="43">
        <f>M83-J83</f>
        <v>0</v>
      </c>
      <c r="Q83" s="43">
        <f>SUM(O83:P83)</f>
        <v>0</v>
      </c>
    </row>
    <row r="84" spans="1:17" ht="62.25" customHeight="1">
      <c r="A84" s="10" t="s">
        <v>58</v>
      </c>
      <c r="B84" s="67" t="s">
        <v>44</v>
      </c>
      <c r="C84" s="68"/>
      <c r="D84" s="68"/>
      <c r="E84" s="68"/>
      <c r="F84" s="69"/>
      <c r="G84" s="37" t="s">
        <v>201</v>
      </c>
      <c r="H84" s="38" t="s">
        <v>34</v>
      </c>
      <c r="I84" s="52">
        <v>0</v>
      </c>
      <c r="J84" s="52">
        <v>95719</v>
      </c>
      <c r="K84" s="43">
        <f>SUM(I84:J84)</f>
        <v>95719</v>
      </c>
      <c r="L84" s="43">
        <v>0</v>
      </c>
      <c r="M84" s="57">
        <v>92861.5</v>
      </c>
      <c r="N84" s="58">
        <f>SUM(L84:M84)</f>
        <v>92861.5</v>
      </c>
      <c r="O84" s="43">
        <f>L84-I84</f>
        <v>0</v>
      </c>
      <c r="P84" s="58">
        <f>M84-J84</f>
        <v>-2857.5</v>
      </c>
      <c r="Q84" s="58">
        <f>SUM(O84:P84)</f>
        <v>-2857.5</v>
      </c>
    </row>
    <row r="85" spans="1:17" ht="32.25" customHeight="1">
      <c r="A85" s="13"/>
      <c r="B85" s="67" t="s">
        <v>203</v>
      </c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9"/>
    </row>
    <row r="86" spans="1:17" ht="15" customHeight="1">
      <c r="A86" s="10" t="s">
        <v>59</v>
      </c>
      <c r="B86" s="79" t="s">
        <v>18</v>
      </c>
      <c r="C86" s="80"/>
      <c r="D86" s="80"/>
      <c r="E86" s="80"/>
      <c r="F86" s="81"/>
      <c r="G86" s="2"/>
      <c r="H86" s="32"/>
      <c r="I86" s="48"/>
      <c r="J86" s="48"/>
      <c r="K86" s="59"/>
      <c r="L86" s="59"/>
      <c r="M86" s="59"/>
      <c r="N86" s="59"/>
      <c r="O86" s="59"/>
      <c r="P86" s="60"/>
      <c r="Q86" s="48"/>
    </row>
    <row r="87" spans="1:17" ht="38.25" customHeight="1">
      <c r="A87" s="10" t="s">
        <v>60</v>
      </c>
      <c r="B87" s="67" t="s">
        <v>204</v>
      </c>
      <c r="C87" s="68"/>
      <c r="D87" s="68"/>
      <c r="E87" s="68"/>
      <c r="F87" s="69"/>
      <c r="G87" s="39" t="s">
        <v>162</v>
      </c>
      <c r="H87" s="38" t="s">
        <v>217</v>
      </c>
      <c r="I87" s="56">
        <v>0</v>
      </c>
      <c r="J87" s="53">
        <v>627</v>
      </c>
      <c r="K87" s="54">
        <f t="shared" ref="K87:K88" si="7">SUM(I87:J87)</f>
        <v>627</v>
      </c>
      <c r="L87" s="56">
        <v>0</v>
      </c>
      <c r="M87" s="56">
        <v>627</v>
      </c>
      <c r="N87" s="56">
        <f>SUM(L87:M87)</f>
        <v>627</v>
      </c>
      <c r="O87" s="56">
        <f>L87-I87</f>
        <v>0</v>
      </c>
      <c r="P87" s="56">
        <f>M87-J87</f>
        <v>0</v>
      </c>
      <c r="Q87" s="49">
        <f>SUM(O87:P87)</f>
        <v>0</v>
      </c>
    </row>
    <row r="88" spans="1:17" ht="45.75" customHeight="1">
      <c r="A88" s="10" t="s">
        <v>61</v>
      </c>
      <c r="B88" s="67" t="s">
        <v>205</v>
      </c>
      <c r="C88" s="68"/>
      <c r="D88" s="68"/>
      <c r="E88" s="68"/>
      <c r="F88" s="69"/>
      <c r="G88" s="37" t="s">
        <v>162</v>
      </c>
      <c r="H88" s="38" t="s">
        <v>218</v>
      </c>
      <c r="I88" s="56">
        <v>0</v>
      </c>
      <c r="J88" s="53">
        <v>525</v>
      </c>
      <c r="K88" s="54">
        <f t="shared" si="7"/>
        <v>525</v>
      </c>
      <c r="L88" s="49">
        <v>0</v>
      </c>
      <c r="M88" s="51">
        <v>525</v>
      </c>
      <c r="N88" s="56">
        <f>SUM(L88:M88)</f>
        <v>525</v>
      </c>
      <c r="O88" s="56">
        <f>L88-I88</f>
        <v>0</v>
      </c>
      <c r="P88" s="56">
        <f>M88-J88</f>
        <v>0</v>
      </c>
      <c r="Q88" s="49">
        <f>SUM(O88:P88)</f>
        <v>0</v>
      </c>
    </row>
    <row r="89" spans="1:17" ht="19.5" customHeight="1">
      <c r="A89" s="13"/>
      <c r="B89" s="67" t="s">
        <v>174</v>
      </c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9"/>
    </row>
    <row r="90" spans="1:17" ht="15" customHeight="1">
      <c r="A90" s="10" t="s">
        <v>62</v>
      </c>
      <c r="B90" s="73" t="s">
        <v>19</v>
      </c>
      <c r="C90" s="74"/>
      <c r="D90" s="74"/>
      <c r="E90" s="74"/>
      <c r="F90" s="75"/>
      <c r="G90" s="2"/>
      <c r="H90" s="32"/>
      <c r="I90" s="32"/>
      <c r="J90" s="32"/>
      <c r="K90" s="31"/>
      <c r="L90" s="31"/>
      <c r="M90" s="31"/>
      <c r="N90" s="31"/>
      <c r="O90" s="31"/>
      <c r="P90" s="29"/>
      <c r="Q90" s="2"/>
    </row>
    <row r="91" spans="1:17" ht="63" customHeight="1">
      <c r="A91" s="10" t="s">
        <v>63</v>
      </c>
      <c r="B91" s="67" t="s">
        <v>64</v>
      </c>
      <c r="C91" s="68"/>
      <c r="D91" s="68"/>
      <c r="E91" s="68"/>
      <c r="F91" s="69"/>
      <c r="G91" s="37" t="s">
        <v>36</v>
      </c>
      <c r="H91" s="36" t="s">
        <v>37</v>
      </c>
      <c r="I91" s="43">
        <v>0</v>
      </c>
      <c r="J91" s="43">
        <v>100</v>
      </c>
      <c r="K91" s="43">
        <f>SUM(I91:J91)</f>
        <v>100</v>
      </c>
      <c r="L91" s="43">
        <v>0</v>
      </c>
      <c r="M91" s="43">
        <v>0</v>
      </c>
      <c r="N91" s="43">
        <f>SUM(L91:M91)</f>
        <v>0</v>
      </c>
      <c r="O91" s="43">
        <f>L91-I91</f>
        <v>0</v>
      </c>
      <c r="P91" s="43">
        <v>0</v>
      </c>
      <c r="Q91" s="43">
        <f>SUM(O91:P91)</f>
        <v>0</v>
      </c>
    </row>
    <row r="92" spans="1:17" ht="63" customHeight="1">
      <c r="A92" s="10" t="s">
        <v>65</v>
      </c>
      <c r="B92" s="67" t="s">
        <v>66</v>
      </c>
      <c r="C92" s="68"/>
      <c r="D92" s="68"/>
      <c r="E92" s="68"/>
      <c r="F92" s="69"/>
      <c r="G92" s="37" t="s">
        <v>36</v>
      </c>
      <c r="H92" s="36" t="s">
        <v>37</v>
      </c>
      <c r="I92" s="43">
        <v>0</v>
      </c>
      <c r="J92" s="43">
        <v>100</v>
      </c>
      <c r="K92" s="43">
        <f>SUM(I92:J92)</f>
        <v>100</v>
      </c>
      <c r="L92" s="43">
        <v>0</v>
      </c>
      <c r="M92" s="61">
        <v>0</v>
      </c>
      <c r="N92" s="43">
        <f>SUM(L92:M92)</f>
        <v>0</v>
      </c>
      <c r="O92" s="43">
        <f>L92-I92</f>
        <v>0</v>
      </c>
      <c r="P92" s="43">
        <v>0</v>
      </c>
      <c r="Q92" s="43">
        <f>SUM(O92:P92)</f>
        <v>0</v>
      </c>
    </row>
    <row r="93" spans="1:17" ht="20.25" customHeight="1">
      <c r="A93" s="13"/>
      <c r="B93" s="67" t="s">
        <v>207</v>
      </c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9"/>
    </row>
    <row r="94" spans="1:17" ht="48" customHeight="1">
      <c r="A94" s="10"/>
      <c r="B94" s="73" t="s">
        <v>208</v>
      </c>
      <c r="C94" s="74"/>
      <c r="D94" s="74"/>
      <c r="E94" s="74"/>
      <c r="F94" s="75"/>
      <c r="G94" s="12"/>
      <c r="H94" s="12"/>
      <c r="I94" s="30"/>
      <c r="J94" s="30"/>
      <c r="K94" s="30"/>
      <c r="L94" s="30"/>
      <c r="M94" s="30"/>
      <c r="N94" s="30"/>
      <c r="O94" s="30"/>
      <c r="P94" s="30"/>
      <c r="Q94" s="11"/>
    </row>
    <row r="95" spans="1:17" ht="15" customHeight="1">
      <c r="A95" s="10" t="s">
        <v>67</v>
      </c>
      <c r="B95" s="73" t="s">
        <v>15</v>
      </c>
      <c r="C95" s="74"/>
      <c r="D95" s="74"/>
      <c r="E95" s="74"/>
      <c r="F95" s="75"/>
      <c r="G95" s="12"/>
      <c r="H95" s="12"/>
      <c r="I95" s="30"/>
      <c r="J95" s="30"/>
      <c r="K95" s="30"/>
      <c r="L95" s="30"/>
      <c r="M95" s="30"/>
      <c r="N95" s="30"/>
      <c r="O95" s="30"/>
      <c r="P95" s="28"/>
      <c r="Q95" s="11"/>
    </row>
    <row r="96" spans="1:17" ht="49.5" customHeight="1">
      <c r="A96" s="10" t="s">
        <v>68</v>
      </c>
      <c r="B96" s="67" t="s">
        <v>69</v>
      </c>
      <c r="C96" s="68"/>
      <c r="D96" s="68"/>
      <c r="E96" s="68"/>
      <c r="F96" s="69"/>
      <c r="G96" s="37" t="s">
        <v>190</v>
      </c>
      <c r="H96" s="38" t="s">
        <v>40</v>
      </c>
      <c r="I96" s="56">
        <v>0</v>
      </c>
      <c r="J96" s="56">
        <v>1714086.45</v>
      </c>
      <c r="K96" s="49">
        <f>SUM(I96:J96)</f>
        <v>1714086.45</v>
      </c>
      <c r="L96" s="49">
        <v>0</v>
      </c>
      <c r="M96" s="56">
        <v>1714086.45</v>
      </c>
      <c r="N96" s="49">
        <f>SUM(L96:M96)</f>
        <v>1714086.45</v>
      </c>
      <c r="O96" s="49">
        <f>L96-I96</f>
        <v>0</v>
      </c>
      <c r="P96" s="49">
        <f>M96-J96</f>
        <v>0</v>
      </c>
      <c r="Q96" s="49">
        <f>SUM(O96:P96)</f>
        <v>0</v>
      </c>
    </row>
    <row r="97" spans="1:17">
      <c r="A97" s="10"/>
      <c r="B97" s="70" t="s">
        <v>173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2"/>
    </row>
    <row r="98" spans="1:17" ht="15" customHeight="1">
      <c r="A98" s="10" t="s">
        <v>70</v>
      </c>
      <c r="B98" s="73" t="s">
        <v>17</v>
      </c>
      <c r="C98" s="74"/>
      <c r="D98" s="74"/>
      <c r="E98" s="74"/>
      <c r="F98" s="75"/>
      <c r="G98" s="2"/>
      <c r="H98" s="32"/>
      <c r="I98" s="32"/>
      <c r="J98" s="32"/>
      <c r="K98" s="31"/>
      <c r="L98" s="31"/>
      <c r="M98" s="31"/>
      <c r="N98" s="31"/>
      <c r="O98" s="31"/>
      <c r="P98" s="31"/>
      <c r="Q98" s="2"/>
    </row>
    <row r="99" spans="1:17" ht="39.75" customHeight="1">
      <c r="A99" s="10" t="s">
        <v>71</v>
      </c>
      <c r="B99" s="67" t="s">
        <v>72</v>
      </c>
      <c r="C99" s="68"/>
      <c r="D99" s="68"/>
      <c r="E99" s="68"/>
      <c r="F99" s="69"/>
      <c r="G99" s="37" t="s">
        <v>209</v>
      </c>
      <c r="H99" s="38" t="s">
        <v>34</v>
      </c>
      <c r="I99" s="52">
        <v>0</v>
      </c>
      <c r="J99" s="52">
        <v>57</v>
      </c>
      <c r="K99" s="43">
        <v>57</v>
      </c>
      <c r="L99" s="43">
        <v>0</v>
      </c>
      <c r="M99" s="43">
        <v>57</v>
      </c>
      <c r="N99" s="43">
        <f>SUM(L99:M99)</f>
        <v>57</v>
      </c>
      <c r="O99" s="43">
        <f>L99-I99</f>
        <v>0</v>
      </c>
      <c r="P99" s="43">
        <f>M99-J99</f>
        <v>0</v>
      </c>
      <c r="Q99" s="43">
        <f>SUM(O99:P99)</f>
        <v>0</v>
      </c>
    </row>
    <row r="100" spans="1:17">
      <c r="A100" s="10"/>
      <c r="B100" s="70" t="s">
        <v>16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2"/>
    </row>
    <row r="101" spans="1:17" ht="15" customHeight="1">
      <c r="A101" s="10" t="s">
        <v>73</v>
      </c>
      <c r="B101" s="73" t="s">
        <v>18</v>
      </c>
      <c r="C101" s="74"/>
      <c r="D101" s="74"/>
      <c r="E101" s="74"/>
      <c r="F101" s="75"/>
      <c r="G101" s="2"/>
      <c r="H101" s="32"/>
      <c r="I101" s="32"/>
      <c r="J101" s="32"/>
      <c r="K101" s="31"/>
      <c r="L101" s="31"/>
      <c r="M101" s="31"/>
      <c r="N101" s="31"/>
      <c r="O101" s="31"/>
      <c r="P101" s="31"/>
      <c r="Q101" s="2"/>
    </row>
    <row r="102" spans="1:17" ht="36.75" customHeight="1">
      <c r="A102" s="10" t="s">
        <v>74</v>
      </c>
      <c r="B102" s="67" t="s">
        <v>75</v>
      </c>
      <c r="C102" s="68"/>
      <c r="D102" s="68"/>
      <c r="E102" s="68"/>
      <c r="F102" s="69"/>
      <c r="G102" s="39" t="s">
        <v>190</v>
      </c>
      <c r="H102" s="38" t="s">
        <v>216</v>
      </c>
      <c r="I102" s="56">
        <v>0</v>
      </c>
      <c r="J102" s="56">
        <v>30070</v>
      </c>
      <c r="K102" s="56">
        <f>SUM(I102:J102)</f>
        <v>30070</v>
      </c>
      <c r="L102" s="56">
        <v>0</v>
      </c>
      <c r="M102" s="56">
        <v>30070</v>
      </c>
      <c r="N102" s="56">
        <f>SUM(L102:M102)</f>
        <v>30070</v>
      </c>
      <c r="O102" s="49">
        <f>L102-I102</f>
        <v>0</v>
      </c>
      <c r="P102" s="49">
        <f>M102-J102</f>
        <v>0</v>
      </c>
      <c r="Q102" s="49">
        <f>SUM(O102:P102)</f>
        <v>0</v>
      </c>
    </row>
    <row r="103" spans="1:17">
      <c r="A103" s="10"/>
      <c r="B103" s="70" t="s">
        <v>16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2"/>
    </row>
    <row r="104" spans="1:17" ht="15" customHeight="1">
      <c r="A104" s="10" t="s">
        <v>76</v>
      </c>
      <c r="B104" s="73" t="s">
        <v>19</v>
      </c>
      <c r="C104" s="74"/>
      <c r="D104" s="74"/>
      <c r="E104" s="74"/>
      <c r="F104" s="75"/>
      <c r="G104" s="2"/>
      <c r="H104" s="32"/>
      <c r="I104" s="31"/>
      <c r="J104" s="31"/>
      <c r="K104" s="31"/>
      <c r="L104" s="31"/>
      <c r="M104" s="31"/>
      <c r="N104" s="31"/>
      <c r="O104" s="31"/>
      <c r="P104" s="31"/>
      <c r="Q104" s="11"/>
    </row>
    <row r="105" spans="1:17" ht="30" customHeight="1">
      <c r="A105" s="10"/>
      <c r="B105" s="67" t="s">
        <v>164</v>
      </c>
      <c r="C105" s="82"/>
      <c r="D105" s="82"/>
      <c r="E105" s="82"/>
      <c r="F105" s="83"/>
      <c r="G105" s="4" t="s">
        <v>36</v>
      </c>
      <c r="H105" s="37" t="s">
        <v>37</v>
      </c>
      <c r="I105" s="43">
        <v>0</v>
      </c>
      <c r="J105" s="43">
        <v>100</v>
      </c>
      <c r="K105" s="43">
        <v>100</v>
      </c>
      <c r="L105" s="43">
        <v>0</v>
      </c>
      <c r="M105" s="43">
        <v>100</v>
      </c>
      <c r="N105" s="43">
        <f>SUM(L105:M105)</f>
        <v>100</v>
      </c>
      <c r="O105" s="43">
        <f>L105-I105</f>
        <v>0</v>
      </c>
      <c r="P105" s="43">
        <f>M105-J105</f>
        <v>0</v>
      </c>
      <c r="Q105" s="43">
        <f>SUM(O105:P105)</f>
        <v>0</v>
      </c>
    </row>
    <row r="106" spans="1:17">
      <c r="A106" s="10"/>
      <c r="B106" s="70" t="s">
        <v>16</v>
      </c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2"/>
    </row>
    <row r="107" spans="1:17" ht="33" customHeight="1">
      <c r="A107" s="10"/>
      <c r="B107" s="73" t="s">
        <v>210</v>
      </c>
      <c r="C107" s="74"/>
      <c r="D107" s="74"/>
      <c r="E107" s="74"/>
      <c r="F107" s="75"/>
      <c r="G107" s="4"/>
      <c r="H107" s="12"/>
      <c r="I107" s="30"/>
      <c r="J107" s="30"/>
      <c r="K107" s="30"/>
      <c r="L107" s="30"/>
      <c r="M107" s="31"/>
      <c r="N107" s="31"/>
      <c r="O107" s="31"/>
      <c r="P107" s="31"/>
      <c r="Q107" s="11"/>
    </row>
    <row r="108" spans="1:17" ht="18" customHeight="1">
      <c r="A108" s="10" t="s">
        <v>77</v>
      </c>
      <c r="B108" s="73" t="s">
        <v>15</v>
      </c>
      <c r="C108" s="74"/>
      <c r="D108" s="74"/>
      <c r="E108" s="74"/>
      <c r="F108" s="75"/>
      <c r="G108" s="4"/>
      <c r="H108" s="12"/>
      <c r="I108" s="30"/>
      <c r="J108" s="30"/>
      <c r="K108" s="30"/>
      <c r="L108" s="30"/>
      <c r="M108" s="31"/>
      <c r="N108" s="31"/>
      <c r="O108" s="31"/>
      <c r="P108" s="29"/>
      <c r="Q108" s="11"/>
    </row>
    <row r="109" spans="1:17" ht="37.5" customHeight="1">
      <c r="A109" s="10" t="s">
        <v>78</v>
      </c>
      <c r="B109" s="67" t="s">
        <v>165</v>
      </c>
      <c r="C109" s="68"/>
      <c r="D109" s="68"/>
      <c r="E109" s="68"/>
      <c r="F109" s="69"/>
      <c r="G109" s="37" t="s">
        <v>190</v>
      </c>
      <c r="H109" s="38" t="s">
        <v>166</v>
      </c>
      <c r="I109" s="49">
        <v>0</v>
      </c>
      <c r="J109" s="49">
        <v>644000</v>
      </c>
      <c r="K109" s="49">
        <f>SUM(I109:J109)</f>
        <v>644000</v>
      </c>
      <c r="L109" s="49">
        <v>0</v>
      </c>
      <c r="M109" s="49">
        <v>643997.37</v>
      </c>
      <c r="N109" s="49">
        <f>SUM(L109:M109)</f>
        <v>643997.37</v>
      </c>
      <c r="O109" s="49">
        <f>L109-I109</f>
        <v>0</v>
      </c>
      <c r="P109" s="49">
        <f>M109-J109</f>
        <v>-2.6300000000046566</v>
      </c>
      <c r="Q109" s="49">
        <f>SUM(O109:P109)</f>
        <v>-2.6300000000046566</v>
      </c>
    </row>
    <row r="110" spans="1:17">
      <c r="A110" s="10"/>
      <c r="B110" s="70" t="s">
        <v>178</v>
      </c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2"/>
    </row>
    <row r="111" spans="1:17" ht="18" customHeight="1">
      <c r="A111" s="10" t="s">
        <v>79</v>
      </c>
      <c r="B111" s="73" t="s">
        <v>17</v>
      </c>
      <c r="C111" s="74"/>
      <c r="D111" s="74"/>
      <c r="E111" s="74"/>
      <c r="F111" s="75"/>
      <c r="G111" s="4"/>
      <c r="H111" s="12"/>
      <c r="I111" s="30"/>
      <c r="J111" s="30"/>
      <c r="K111" s="30"/>
      <c r="L111" s="30"/>
      <c r="M111" s="31"/>
      <c r="N111" s="31"/>
      <c r="O111" s="31"/>
      <c r="P111" s="29"/>
      <c r="Q111" s="11"/>
    </row>
    <row r="112" spans="1:17" ht="39" customHeight="1">
      <c r="A112" s="10" t="s">
        <v>80</v>
      </c>
      <c r="B112" s="67" t="s">
        <v>167</v>
      </c>
      <c r="C112" s="68"/>
      <c r="D112" s="68"/>
      <c r="E112" s="68"/>
      <c r="F112" s="69"/>
      <c r="G112" s="37" t="s">
        <v>168</v>
      </c>
      <c r="H112" s="38" t="s">
        <v>34</v>
      </c>
      <c r="I112" s="52">
        <v>0</v>
      </c>
      <c r="J112" s="52">
        <v>2</v>
      </c>
      <c r="K112" s="43">
        <v>2</v>
      </c>
      <c r="L112" s="43">
        <v>0</v>
      </c>
      <c r="M112" s="43">
        <v>2</v>
      </c>
      <c r="N112" s="43">
        <f>SUM(L112:M112)</f>
        <v>2</v>
      </c>
      <c r="O112" s="43">
        <f>L112-I112</f>
        <v>0</v>
      </c>
      <c r="P112" s="43">
        <f>M112-J112</f>
        <v>0</v>
      </c>
      <c r="Q112" s="43">
        <f>SUM(O112:P112)</f>
        <v>0</v>
      </c>
    </row>
    <row r="113" spans="1:17">
      <c r="A113" s="10"/>
      <c r="B113" s="70" t="s">
        <v>16</v>
      </c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2"/>
    </row>
    <row r="114" spans="1:17" ht="18" customHeight="1">
      <c r="A114" s="10" t="s">
        <v>81</v>
      </c>
      <c r="B114" s="73" t="s">
        <v>18</v>
      </c>
      <c r="C114" s="74"/>
      <c r="D114" s="74"/>
      <c r="E114" s="74"/>
      <c r="F114" s="75"/>
      <c r="G114" s="4"/>
      <c r="H114" s="12"/>
      <c r="I114" s="30"/>
      <c r="J114" s="30"/>
      <c r="K114" s="30"/>
      <c r="L114" s="30"/>
      <c r="M114" s="31"/>
      <c r="N114" s="31"/>
      <c r="O114" s="31"/>
      <c r="P114" s="31"/>
      <c r="Q114" s="11"/>
    </row>
    <row r="115" spans="1:17" ht="34.5" customHeight="1">
      <c r="A115" s="10" t="s">
        <v>82</v>
      </c>
      <c r="B115" s="67" t="s">
        <v>169</v>
      </c>
      <c r="C115" s="68"/>
      <c r="D115" s="68"/>
      <c r="E115" s="68"/>
      <c r="F115" s="69"/>
      <c r="G115" s="37" t="s">
        <v>190</v>
      </c>
      <c r="H115" s="38" t="s">
        <v>215</v>
      </c>
      <c r="I115" s="56">
        <v>0</v>
      </c>
      <c r="J115" s="56">
        <v>322000</v>
      </c>
      <c r="K115" s="49">
        <f>SUM(I115:J115)</f>
        <v>322000</v>
      </c>
      <c r="L115" s="49">
        <v>0</v>
      </c>
      <c r="M115" s="49">
        <v>322000</v>
      </c>
      <c r="N115" s="49">
        <f>SUM(L115:M115)</f>
        <v>322000</v>
      </c>
      <c r="O115" s="49">
        <f>L115-I115</f>
        <v>0</v>
      </c>
      <c r="P115" s="49">
        <f>M115-J115</f>
        <v>0</v>
      </c>
      <c r="Q115" s="49">
        <f>SUM(O115:P115)</f>
        <v>0</v>
      </c>
    </row>
    <row r="116" spans="1:17">
      <c r="A116" s="10"/>
      <c r="B116" s="70" t="s">
        <v>16</v>
      </c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2"/>
    </row>
    <row r="117" spans="1:17" ht="18" customHeight="1">
      <c r="A117" s="10" t="s">
        <v>83</v>
      </c>
      <c r="B117" s="73" t="s">
        <v>19</v>
      </c>
      <c r="C117" s="74"/>
      <c r="D117" s="74"/>
      <c r="E117" s="74"/>
      <c r="F117" s="75"/>
      <c r="G117" s="4"/>
      <c r="H117" s="12"/>
      <c r="I117" s="30"/>
      <c r="J117" s="30"/>
      <c r="K117" s="30"/>
      <c r="L117" s="30"/>
      <c r="M117" s="31"/>
      <c r="N117" s="31"/>
      <c r="O117" s="31"/>
      <c r="P117" s="31"/>
      <c r="Q117" s="11"/>
    </row>
    <row r="118" spans="1:17" ht="18" customHeight="1">
      <c r="A118" s="10" t="s">
        <v>84</v>
      </c>
      <c r="B118" s="67" t="s">
        <v>170</v>
      </c>
      <c r="C118" s="68"/>
      <c r="D118" s="68"/>
      <c r="E118" s="68"/>
      <c r="F118" s="69"/>
      <c r="G118" s="37" t="s">
        <v>36</v>
      </c>
      <c r="H118" s="36" t="s">
        <v>37</v>
      </c>
      <c r="I118" s="43">
        <v>0</v>
      </c>
      <c r="J118" s="43">
        <v>100</v>
      </c>
      <c r="K118" s="43">
        <v>100</v>
      </c>
      <c r="L118" s="43">
        <v>0</v>
      </c>
      <c r="M118" s="62">
        <v>100</v>
      </c>
      <c r="N118" s="62">
        <f>SUM(L118:M118)</f>
        <v>100</v>
      </c>
      <c r="O118" s="43">
        <f>L118-I118</f>
        <v>0</v>
      </c>
      <c r="P118" s="43">
        <f>M118-J118</f>
        <v>0</v>
      </c>
      <c r="Q118" s="43">
        <f>SUM(O118:P118)</f>
        <v>0</v>
      </c>
    </row>
    <row r="119" spans="1:17">
      <c r="A119" s="10"/>
      <c r="B119" s="70" t="s">
        <v>16</v>
      </c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2"/>
    </row>
    <row r="120" spans="1:17" ht="34.5" customHeight="1">
      <c r="A120" s="10"/>
      <c r="B120" s="73" t="s">
        <v>211</v>
      </c>
      <c r="C120" s="74"/>
      <c r="D120" s="74"/>
      <c r="E120" s="74"/>
      <c r="F120" s="75"/>
      <c r="G120" s="4"/>
      <c r="H120" s="12"/>
      <c r="I120" s="30"/>
      <c r="J120" s="30"/>
      <c r="K120" s="30"/>
      <c r="L120" s="30"/>
      <c r="M120" s="31"/>
      <c r="N120" s="31"/>
      <c r="O120" s="31"/>
      <c r="P120" s="31"/>
      <c r="Q120" s="11"/>
    </row>
    <row r="121" spans="1:17" ht="18" customHeight="1">
      <c r="A121" s="10" t="s">
        <v>85</v>
      </c>
      <c r="B121" s="73" t="s">
        <v>15</v>
      </c>
      <c r="C121" s="74"/>
      <c r="D121" s="74"/>
      <c r="E121" s="74"/>
      <c r="F121" s="75"/>
      <c r="G121" s="4"/>
      <c r="H121" s="12"/>
      <c r="I121" s="30"/>
      <c r="J121" s="30"/>
      <c r="K121" s="30"/>
      <c r="L121" s="30"/>
      <c r="M121" s="31"/>
      <c r="N121" s="31"/>
      <c r="O121" s="31"/>
      <c r="P121" s="31"/>
      <c r="Q121" s="11"/>
    </row>
    <row r="122" spans="1:17" ht="45.75" customHeight="1">
      <c r="A122" s="10" t="s">
        <v>86</v>
      </c>
      <c r="B122" s="67" t="s">
        <v>95</v>
      </c>
      <c r="C122" s="68"/>
      <c r="D122" s="68"/>
      <c r="E122" s="68"/>
      <c r="F122" s="69"/>
      <c r="G122" s="37" t="s">
        <v>190</v>
      </c>
      <c r="H122" s="38" t="s">
        <v>40</v>
      </c>
      <c r="I122" s="56">
        <v>0</v>
      </c>
      <c r="J122" s="56">
        <v>162854912</v>
      </c>
      <c r="K122" s="49">
        <f>SUM(I122:J122)</f>
        <v>162854912</v>
      </c>
      <c r="L122" s="49">
        <v>0</v>
      </c>
      <c r="M122" s="49">
        <v>158507611.00999999</v>
      </c>
      <c r="N122" s="49">
        <f>SUM(L122:M122)</f>
        <v>158507611.00999999</v>
      </c>
      <c r="O122" s="49">
        <f>L122-I122</f>
        <v>0</v>
      </c>
      <c r="P122" s="49">
        <f>M122-J122</f>
        <v>-4347300.9900000095</v>
      </c>
      <c r="Q122" s="49">
        <f>SUM(O122:P122)</f>
        <v>-4347300.9900000095</v>
      </c>
    </row>
    <row r="123" spans="1:17" s="45" customFormat="1">
      <c r="A123" s="44"/>
      <c r="B123" s="70" t="s">
        <v>212</v>
      </c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2"/>
    </row>
    <row r="124" spans="1:17" ht="18" customHeight="1">
      <c r="A124" s="10" t="s">
        <v>87</v>
      </c>
      <c r="B124" s="73" t="s">
        <v>17</v>
      </c>
      <c r="C124" s="74"/>
      <c r="D124" s="74"/>
      <c r="E124" s="74"/>
      <c r="F124" s="75"/>
      <c r="G124" s="4"/>
      <c r="H124" s="12"/>
      <c r="I124" s="30"/>
      <c r="J124" s="30"/>
      <c r="K124" s="30"/>
      <c r="L124" s="30"/>
      <c r="M124" s="31"/>
      <c r="N124" s="31"/>
      <c r="O124" s="31"/>
      <c r="P124" s="29"/>
      <c r="Q124" s="11"/>
    </row>
    <row r="125" spans="1:17" ht="38.25" customHeight="1">
      <c r="A125" s="10" t="s">
        <v>88</v>
      </c>
      <c r="B125" s="67" t="s">
        <v>98</v>
      </c>
      <c r="C125" s="68"/>
      <c r="D125" s="68"/>
      <c r="E125" s="68"/>
      <c r="F125" s="69"/>
      <c r="G125" s="37" t="s">
        <v>163</v>
      </c>
      <c r="H125" s="38" t="s">
        <v>34</v>
      </c>
      <c r="I125" s="52">
        <v>0</v>
      </c>
      <c r="J125" s="52">
        <v>277200</v>
      </c>
      <c r="K125" s="43">
        <f>SUM(I125:J125)</f>
        <v>277200</v>
      </c>
      <c r="L125" s="43">
        <v>0</v>
      </c>
      <c r="M125" s="43">
        <v>277200</v>
      </c>
      <c r="N125" s="43">
        <f>SUM(L125:M125)</f>
        <v>277200</v>
      </c>
      <c r="O125" s="43">
        <f>L125-I125</f>
        <v>0</v>
      </c>
      <c r="P125" s="43">
        <f>M125-J125</f>
        <v>0</v>
      </c>
      <c r="Q125" s="43">
        <f>SUM(O125:P125)</f>
        <v>0</v>
      </c>
    </row>
    <row r="126" spans="1:17" s="45" customFormat="1">
      <c r="A126" s="44"/>
      <c r="B126" s="70" t="s">
        <v>212</v>
      </c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2"/>
    </row>
    <row r="127" spans="1:17" ht="18" customHeight="1">
      <c r="A127" s="10" t="s">
        <v>89</v>
      </c>
      <c r="B127" s="73" t="s">
        <v>18</v>
      </c>
      <c r="C127" s="74"/>
      <c r="D127" s="74"/>
      <c r="E127" s="74"/>
      <c r="F127" s="75"/>
      <c r="G127" s="4"/>
      <c r="H127" s="26"/>
      <c r="I127" s="33"/>
      <c r="J127" s="33"/>
      <c r="K127" s="30"/>
      <c r="L127" s="30"/>
      <c r="M127" s="31"/>
      <c r="N127" s="31"/>
      <c r="O127" s="31"/>
      <c r="P127" s="29"/>
      <c r="Q127" s="11"/>
    </row>
    <row r="128" spans="1:17" ht="35.25" customHeight="1">
      <c r="A128" s="10" t="s">
        <v>90</v>
      </c>
      <c r="B128" s="67" t="s">
        <v>213</v>
      </c>
      <c r="C128" s="68"/>
      <c r="D128" s="68"/>
      <c r="E128" s="68"/>
      <c r="F128" s="69"/>
      <c r="G128" s="37" t="s">
        <v>190</v>
      </c>
      <c r="H128" s="63" t="s">
        <v>214</v>
      </c>
      <c r="I128" s="56">
        <v>0</v>
      </c>
      <c r="J128" s="56">
        <v>587</v>
      </c>
      <c r="K128" s="51">
        <f>SUM(I128:J128)</f>
        <v>587</v>
      </c>
      <c r="L128" s="49">
        <v>0</v>
      </c>
      <c r="M128" s="49">
        <v>572</v>
      </c>
      <c r="N128" s="49">
        <f>SUM(L128:M128)</f>
        <v>572</v>
      </c>
      <c r="O128" s="49">
        <f>L128-I128</f>
        <v>0</v>
      </c>
      <c r="P128" s="49">
        <f>M128-J128</f>
        <v>-15</v>
      </c>
      <c r="Q128" s="49">
        <f>SUM(O128:P128)</f>
        <v>-15</v>
      </c>
    </row>
    <row r="129" spans="1:17" s="45" customFormat="1">
      <c r="A129" s="44"/>
      <c r="B129" s="70" t="s">
        <v>212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2"/>
    </row>
    <row r="130" spans="1:17" ht="18" customHeight="1">
      <c r="A130" s="10" t="s">
        <v>91</v>
      </c>
      <c r="B130" s="73" t="s">
        <v>19</v>
      </c>
      <c r="C130" s="74"/>
      <c r="D130" s="74"/>
      <c r="E130" s="74"/>
      <c r="F130" s="75"/>
      <c r="G130" s="4"/>
      <c r="H130" s="26"/>
      <c r="I130" s="33"/>
      <c r="J130" s="33"/>
      <c r="K130" s="30"/>
      <c r="L130" s="30"/>
      <c r="M130" s="31"/>
      <c r="N130" s="31"/>
      <c r="O130" s="31"/>
      <c r="P130" s="31"/>
      <c r="Q130" s="11"/>
    </row>
    <row r="131" spans="1:17" ht="51.75" customHeight="1">
      <c r="A131" s="10" t="s">
        <v>92</v>
      </c>
      <c r="B131" s="76" t="s">
        <v>221</v>
      </c>
      <c r="C131" s="77"/>
      <c r="D131" s="77"/>
      <c r="E131" s="77"/>
      <c r="F131" s="78"/>
      <c r="G131" s="37" t="s">
        <v>36</v>
      </c>
      <c r="H131" s="36" t="s">
        <v>37</v>
      </c>
      <c r="I131" s="43">
        <v>0</v>
      </c>
      <c r="J131" s="43">
        <v>100</v>
      </c>
      <c r="K131" s="43">
        <v>100</v>
      </c>
      <c r="L131" s="43">
        <v>0</v>
      </c>
      <c r="M131" s="43">
        <v>0</v>
      </c>
      <c r="N131" s="43">
        <v>0</v>
      </c>
      <c r="O131" s="43">
        <f>L131-I131</f>
        <v>0</v>
      </c>
      <c r="P131" s="43">
        <v>0</v>
      </c>
      <c r="Q131" s="43">
        <f>SUM(O131:P131)</f>
        <v>0</v>
      </c>
    </row>
    <row r="132" spans="1:17" s="45" customFormat="1">
      <c r="A132" s="44"/>
      <c r="B132" s="70" t="s">
        <v>222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2"/>
    </row>
    <row r="133" spans="1:17" ht="31.5" customHeight="1">
      <c r="A133" s="10"/>
      <c r="B133" s="73" t="s">
        <v>223</v>
      </c>
      <c r="C133" s="74"/>
      <c r="D133" s="74"/>
      <c r="E133" s="74"/>
      <c r="F133" s="75"/>
      <c r="G133" s="4"/>
      <c r="H133" s="26"/>
      <c r="I133" s="33"/>
      <c r="J133" s="33"/>
      <c r="K133" s="30"/>
      <c r="L133" s="30"/>
      <c r="M133" s="31"/>
      <c r="N133" s="31"/>
      <c r="O133" s="31"/>
      <c r="P133" s="31"/>
      <c r="Q133" s="11"/>
    </row>
    <row r="134" spans="1:17" ht="18" customHeight="1">
      <c r="A134" s="10" t="s">
        <v>93</v>
      </c>
      <c r="B134" s="73" t="s">
        <v>15</v>
      </c>
      <c r="C134" s="74"/>
      <c r="D134" s="74"/>
      <c r="E134" s="74"/>
      <c r="F134" s="75"/>
      <c r="G134" s="4"/>
      <c r="H134" s="26"/>
      <c r="I134" s="33"/>
      <c r="J134" s="33"/>
      <c r="K134" s="30"/>
      <c r="L134" s="30"/>
      <c r="M134" s="31"/>
      <c r="N134" s="31"/>
      <c r="O134" s="31"/>
      <c r="P134" s="29"/>
      <c r="Q134" s="11"/>
    </row>
    <row r="135" spans="1:17" ht="63.75" customHeight="1">
      <c r="A135" s="10" t="s">
        <v>94</v>
      </c>
      <c r="B135" s="67" t="s">
        <v>103</v>
      </c>
      <c r="C135" s="68"/>
      <c r="D135" s="68"/>
      <c r="E135" s="68"/>
      <c r="F135" s="69"/>
      <c r="G135" s="37" t="s">
        <v>190</v>
      </c>
      <c r="H135" s="38" t="s">
        <v>40</v>
      </c>
      <c r="I135" s="56">
        <v>0</v>
      </c>
      <c r="J135" s="56">
        <v>363888</v>
      </c>
      <c r="K135" s="49">
        <f>SUM(I135:J135)</f>
        <v>363888</v>
      </c>
      <c r="L135" s="49">
        <v>0</v>
      </c>
      <c r="M135" s="56">
        <v>363888</v>
      </c>
      <c r="N135" s="49">
        <f>SUM(L135:M135)</f>
        <v>363888</v>
      </c>
      <c r="O135" s="49">
        <f>L135-I135</f>
        <v>0</v>
      </c>
      <c r="P135" s="49">
        <f>M135-J135</f>
        <v>0</v>
      </c>
      <c r="Q135" s="49">
        <f>SUM(O135:P135)</f>
        <v>0</v>
      </c>
    </row>
    <row r="136" spans="1:17">
      <c r="A136" s="10"/>
      <c r="B136" s="70" t="s">
        <v>174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2"/>
    </row>
    <row r="137" spans="1:17" ht="18" customHeight="1">
      <c r="A137" s="10" t="s">
        <v>96</v>
      </c>
      <c r="B137" s="73" t="s">
        <v>17</v>
      </c>
      <c r="C137" s="74"/>
      <c r="D137" s="74"/>
      <c r="E137" s="74"/>
      <c r="F137" s="75"/>
      <c r="G137" s="4"/>
      <c r="H137" s="26"/>
      <c r="I137" s="33"/>
      <c r="J137" s="33"/>
      <c r="K137" s="30"/>
      <c r="L137" s="30"/>
      <c r="M137" s="31"/>
      <c r="N137" s="31"/>
      <c r="O137" s="31"/>
      <c r="P137" s="31"/>
      <c r="Q137" s="11"/>
    </row>
    <row r="138" spans="1:17" ht="45.75" customHeight="1">
      <c r="A138" s="10" t="s">
        <v>97</v>
      </c>
      <c r="B138" s="67" t="s">
        <v>104</v>
      </c>
      <c r="C138" s="68"/>
      <c r="D138" s="68"/>
      <c r="E138" s="68"/>
      <c r="F138" s="69"/>
      <c r="G138" s="37" t="s">
        <v>168</v>
      </c>
      <c r="H138" s="38" t="s">
        <v>34</v>
      </c>
      <c r="I138" s="52">
        <v>0</v>
      </c>
      <c r="J138" s="52">
        <v>7</v>
      </c>
      <c r="K138" s="43">
        <f>SUM(I138:J138)</f>
        <v>7</v>
      </c>
      <c r="L138" s="43">
        <v>0</v>
      </c>
      <c r="M138" s="43">
        <v>7</v>
      </c>
      <c r="N138" s="43">
        <f>SUM(L138:M138)</f>
        <v>7</v>
      </c>
      <c r="O138" s="43">
        <f>L138-I138</f>
        <v>0</v>
      </c>
      <c r="P138" s="43">
        <f>M138-J138</f>
        <v>0</v>
      </c>
      <c r="Q138" s="43">
        <f>SUM(O138:P138)</f>
        <v>0</v>
      </c>
    </row>
    <row r="139" spans="1:17">
      <c r="A139" s="10"/>
      <c r="B139" s="70" t="s">
        <v>16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2"/>
    </row>
    <row r="140" spans="1:17" ht="18" customHeight="1">
      <c r="A140" s="10" t="s">
        <v>99</v>
      </c>
      <c r="B140" s="73" t="s">
        <v>18</v>
      </c>
      <c r="C140" s="74"/>
      <c r="D140" s="74"/>
      <c r="E140" s="74"/>
      <c r="F140" s="75"/>
      <c r="G140" s="4"/>
      <c r="H140" s="26"/>
      <c r="I140" s="33"/>
      <c r="J140" s="33"/>
      <c r="K140" s="30"/>
      <c r="L140" s="30"/>
      <c r="M140" s="31"/>
      <c r="N140" s="31"/>
      <c r="O140" s="31"/>
      <c r="P140" s="31"/>
      <c r="Q140" s="11"/>
    </row>
    <row r="141" spans="1:17" ht="61.5" customHeight="1">
      <c r="A141" s="10" t="s">
        <v>100</v>
      </c>
      <c r="B141" s="67" t="s">
        <v>105</v>
      </c>
      <c r="C141" s="68"/>
      <c r="D141" s="68"/>
      <c r="E141" s="68"/>
      <c r="F141" s="69"/>
      <c r="G141" s="37" t="s">
        <v>190</v>
      </c>
      <c r="H141" s="38" t="s">
        <v>155</v>
      </c>
      <c r="I141" s="56">
        <v>0</v>
      </c>
      <c r="J141" s="56">
        <v>51984</v>
      </c>
      <c r="K141" s="49">
        <f>SUM(I141:J141)</f>
        <v>51984</v>
      </c>
      <c r="L141" s="49">
        <v>0</v>
      </c>
      <c r="M141" s="49">
        <v>51984</v>
      </c>
      <c r="N141" s="49">
        <f>SUM(L141:M141)</f>
        <v>51984</v>
      </c>
      <c r="O141" s="49">
        <f>L141-I141</f>
        <v>0</v>
      </c>
      <c r="P141" s="49">
        <f>M141-J141</f>
        <v>0</v>
      </c>
      <c r="Q141" s="49">
        <f>SUM(O141:P141)</f>
        <v>0</v>
      </c>
    </row>
    <row r="142" spans="1:17">
      <c r="A142" s="10"/>
      <c r="B142" s="70" t="s">
        <v>16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2"/>
    </row>
    <row r="143" spans="1:17" ht="18" customHeight="1">
      <c r="A143" s="10" t="s">
        <v>101</v>
      </c>
      <c r="B143" s="73" t="s">
        <v>19</v>
      </c>
      <c r="C143" s="74"/>
      <c r="D143" s="74"/>
      <c r="E143" s="74"/>
      <c r="F143" s="75"/>
      <c r="G143" s="4"/>
      <c r="H143" s="26"/>
      <c r="I143" s="33"/>
      <c r="J143" s="33"/>
      <c r="K143" s="30"/>
      <c r="L143" s="30"/>
      <c r="M143" s="31"/>
      <c r="N143" s="31"/>
      <c r="O143" s="31"/>
      <c r="P143" s="31"/>
      <c r="Q143" s="11"/>
    </row>
    <row r="144" spans="1:17" ht="34.5" customHeight="1">
      <c r="A144" s="10" t="s">
        <v>102</v>
      </c>
      <c r="B144" s="67" t="s">
        <v>106</v>
      </c>
      <c r="C144" s="68"/>
      <c r="D144" s="68"/>
      <c r="E144" s="68"/>
      <c r="F144" s="69"/>
      <c r="G144" s="37" t="s">
        <v>36</v>
      </c>
      <c r="H144" s="36" t="s">
        <v>37</v>
      </c>
      <c r="I144" s="43">
        <v>0</v>
      </c>
      <c r="J144" s="43">
        <v>100</v>
      </c>
      <c r="K144" s="43">
        <v>100</v>
      </c>
      <c r="L144" s="43">
        <v>0</v>
      </c>
      <c r="M144" s="43">
        <v>100</v>
      </c>
      <c r="N144" s="43">
        <f>SUM(L144:M144)</f>
        <v>100</v>
      </c>
      <c r="O144" s="43">
        <f>L144-I144</f>
        <v>0</v>
      </c>
      <c r="P144" s="43">
        <f>M144-J144</f>
        <v>0</v>
      </c>
      <c r="Q144" s="43">
        <f>SUM(O144:P144)</f>
        <v>0</v>
      </c>
    </row>
    <row r="145" spans="1:17">
      <c r="A145" s="10"/>
      <c r="B145" s="70" t="s">
        <v>16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2"/>
    </row>
    <row r="146" spans="1:17" ht="61.5" customHeight="1">
      <c r="A146" s="13"/>
      <c r="B146" s="67" t="s">
        <v>224</v>
      </c>
      <c r="C146" s="68"/>
      <c r="D146" s="68"/>
      <c r="E146" s="68"/>
      <c r="F146" s="69"/>
      <c r="G146" s="12"/>
      <c r="H146" s="12"/>
      <c r="I146" s="30"/>
      <c r="J146" s="30"/>
      <c r="K146" s="30"/>
      <c r="L146" s="30"/>
      <c r="M146" s="30"/>
      <c r="N146" s="30"/>
      <c r="O146" s="30"/>
      <c r="P146" s="30"/>
      <c r="Q146" s="11"/>
    </row>
    <row r="147" spans="1:17" ht="45.75" customHeight="1">
      <c r="A147" s="13"/>
      <c r="B147" s="73" t="s">
        <v>225</v>
      </c>
      <c r="C147" s="74"/>
      <c r="D147" s="74"/>
      <c r="E147" s="74"/>
      <c r="F147" s="75"/>
      <c r="G147" s="12"/>
      <c r="H147" s="12"/>
      <c r="I147" s="30"/>
      <c r="J147" s="30"/>
      <c r="K147" s="30"/>
      <c r="L147" s="30"/>
      <c r="M147" s="30"/>
      <c r="N147" s="30"/>
      <c r="O147" s="30"/>
      <c r="P147" s="30"/>
      <c r="Q147" s="11"/>
    </row>
    <row r="148" spans="1:17" ht="15" customHeight="1">
      <c r="A148" s="10" t="s">
        <v>107</v>
      </c>
      <c r="B148" s="73" t="s">
        <v>15</v>
      </c>
      <c r="C148" s="74"/>
      <c r="D148" s="74"/>
      <c r="E148" s="74"/>
      <c r="F148" s="75"/>
      <c r="G148" s="12"/>
      <c r="H148" s="12"/>
      <c r="I148" s="30"/>
      <c r="J148" s="30"/>
      <c r="K148" s="30"/>
      <c r="L148" s="30"/>
      <c r="M148" s="30"/>
      <c r="N148" s="30"/>
      <c r="O148" s="30"/>
      <c r="P148" s="30"/>
      <c r="Q148" s="11"/>
    </row>
    <row r="149" spans="1:17" ht="41.25" customHeight="1">
      <c r="A149" s="10" t="s">
        <v>108</v>
      </c>
      <c r="B149" s="76" t="s">
        <v>109</v>
      </c>
      <c r="C149" s="77"/>
      <c r="D149" s="77"/>
      <c r="E149" s="77"/>
      <c r="F149" s="78"/>
      <c r="G149" s="37" t="s">
        <v>190</v>
      </c>
      <c r="H149" s="38" t="s">
        <v>40</v>
      </c>
      <c r="I149" s="56">
        <v>21991</v>
      </c>
      <c r="J149" s="56">
        <v>0</v>
      </c>
      <c r="K149" s="49">
        <f>SUM(I149:J149)</f>
        <v>21991</v>
      </c>
      <c r="L149" s="56">
        <v>21991</v>
      </c>
      <c r="M149" s="56">
        <v>0</v>
      </c>
      <c r="N149" s="49">
        <f>SUM(L149:M149)</f>
        <v>21991</v>
      </c>
      <c r="O149" s="49">
        <f>L149-I149</f>
        <v>0</v>
      </c>
      <c r="P149" s="49">
        <f>M149-J149</f>
        <v>0</v>
      </c>
      <c r="Q149" s="49">
        <f>SUM(O149:P149)</f>
        <v>0</v>
      </c>
    </row>
    <row r="150" spans="1:17">
      <c r="A150" s="10"/>
      <c r="B150" s="70" t="s">
        <v>175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2"/>
    </row>
    <row r="151" spans="1:17" ht="15" customHeight="1">
      <c r="A151" s="10" t="s">
        <v>110</v>
      </c>
      <c r="B151" s="73" t="s">
        <v>17</v>
      </c>
      <c r="C151" s="74"/>
      <c r="D151" s="74"/>
      <c r="E151" s="74"/>
      <c r="F151" s="75"/>
      <c r="G151" s="2"/>
      <c r="H151" s="32"/>
      <c r="I151" s="31"/>
      <c r="J151" s="31"/>
      <c r="K151" s="31"/>
      <c r="L151" s="31"/>
      <c r="M151" s="31"/>
      <c r="N151" s="31"/>
      <c r="O151" s="31"/>
      <c r="P151" s="29"/>
      <c r="Q151" s="11"/>
    </row>
    <row r="152" spans="1:17" ht="45" customHeight="1">
      <c r="A152" s="10" t="s">
        <v>111</v>
      </c>
      <c r="B152" s="67" t="s">
        <v>112</v>
      </c>
      <c r="C152" s="68"/>
      <c r="D152" s="68"/>
      <c r="E152" s="68"/>
      <c r="F152" s="69"/>
      <c r="G152" s="37" t="s">
        <v>168</v>
      </c>
      <c r="H152" s="38" t="s">
        <v>34</v>
      </c>
      <c r="I152" s="52">
        <v>1</v>
      </c>
      <c r="J152" s="52">
        <v>0</v>
      </c>
      <c r="K152" s="43">
        <f>SUM(I152:J152)</f>
        <v>1</v>
      </c>
      <c r="L152" s="43">
        <v>1</v>
      </c>
      <c r="M152" s="43">
        <v>0</v>
      </c>
      <c r="N152" s="43">
        <f>SUM(L152:M152)</f>
        <v>1</v>
      </c>
      <c r="O152" s="43">
        <f>L152-I152</f>
        <v>0</v>
      </c>
      <c r="P152" s="43">
        <f>M152-J152</f>
        <v>0</v>
      </c>
      <c r="Q152" s="43">
        <f>SUM(O152:P152)</f>
        <v>0</v>
      </c>
    </row>
    <row r="153" spans="1:17">
      <c r="A153" s="13"/>
      <c r="B153" s="70" t="s">
        <v>16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2"/>
    </row>
    <row r="154" spans="1:17" ht="15" customHeight="1">
      <c r="A154" s="10" t="s">
        <v>113</v>
      </c>
      <c r="B154" s="73" t="s">
        <v>18</v>
      </c>
      <c r="C154" s="74"/>
      <c r="D154" s="74"/>
      <c r="E154" s="74"/>
      <c r="F154" s="75"/>
      <c r="G154" s="2"/>
      <c r="H154" s="32"/>
      <c r="I154" s="31"/>
      <c r="J154" s="31"/>
      <c r="K154" s="31"/>
      <c r="L154" s="31"/>
      <c r="M154" s="31"/>
      <c r="N154" s="31"/>
      <c r="O154" s="31"/>
      <c r="P154" s="29"/>
      <c r="Q154" s="11"/>
    </row>
    <row r="155" spans="1:17" ht="33.75" customHeight="1">
      <c r="A155" s="10" t="s">
        <v>114</v>
      </c>
      <c r="B155" s="67" t="s">
        <v>227</v>
      </c>
      <c r="C155" s="68"/>
      <c r="D155" s="68"/>
      <c r="E155" s="68"/>
      <c r="F155" s="69"/>
      <c r="G155" s="39" t="s">
        <v>226</v>
      </c>
      <c r="H155" s="38" t="s">
        <v>228</v>
      </c>
      <c r="I155" s="56">
        <v>21991</v>
      </c>
      <c r="J155" s="64">
        <v>0</v>
      </c>
      <c r="K155" s="49">
        <f>SUM(I155:I155)</f>
        <v>21991</v>
      </c>
      <c r="L155" s="56">
        <v>21991</v>
      </c>
      <c r="M155" s="56">
        <v>0</v>
      </c>
      <c r="N155" s="56">
        <f>SUM(L155:M155)</f>
        <v>21991</v>
      </c>
      <c r="O155" s="49">
        <f>L155-I155</f>
        <v>0</v>
      </c>
      <c r="P155" s="49">
        <f>M155-J155</f>
        <v>0</v>
      </c>
      <c r="Q155" s="49">
        <f>SUM(O155:P155)</f>
        <v>0</v>
      </c>
    </row>
    <row r="156" spans="1:17">
      <c r="A156" s="10"/>
      <c r="B156" s="70" t="s">
        <v>16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2"/>
    </row>
    <row r="157" spans="1:17" ht="15" customHeight="1">
      <c r="A157" s="10" t="s">
        <v>115</v>
      </c>
      <c r="B157" s="73" t="s">
        <v>19</v>
      </c>
      <c r="C157" s="74"/>
      <c r="D157" s="74"/>
      <c r="E157" s="74"/>
      <c r="F157" s="75"/>
      <c r="G157" s="2"/>
      <c r="H157" s="32"/>
      <c r="I157" s="31"/>
      <c r="J157" s="31"/>
      <c r="K157" s="31"/>
      <c r="L157" s="31"/>
      <c r="M157" s="31"/>
      <c r="N157" s="31"/>
      <c r="O157" s="31"/>
      <c r="P157" s="29"/>
      <c r="Q157" s="11"/>
    </row>
    <row r="158" spans="1:17" ht="21" customHeight="1">
      <c r="A158" s="10" t="s">
        <v>116</v>
      </c>
      <c r="B158" s="67" t="s">
        <v>171</v>
      </c>
      <c r="C158" s="68"/>
      <c r="D158" s="68"/>
      <c r="E158" s="68"/>
      <c r="F158" s="69"/>
      <c r="G158" s="37" t="s">
        <v>36</v>
      </c>
      <c r="H158" s="36" t="s">
        <v>37</v>
      </c>
      <c r="I158" s="43">
        <v>100</v>
      </c>
      <c r="J158" s="43">
        <v>0</v>
      </c>
      <c r="K158" s="43">
        <f>SUM(I158:J158)</f>
        <v>100</v>
      </c>
      <c r="L158" s="43">
        <v>100</v>
      </c>
      <c r="M158" s="43">
        <v>0</v>
      </c>
      <c r="N158" s="43">
        <f>SUM(L158:M158)</f>
        <v>100</v>
      </c>
      <c r="O158" s="43">
        <f>L158-I158</f>
        <v>0</v>
      </c>
      <c r="P158" s="43">
        <f>M158-J158</f>
        <v>0</v>
      </c>
      <c r="Q158" s="43">
        <f>SUM(O158:P158)</f>
        <v>0</v>
      </c>
    </row>
    <row r="159" spans="1:17">
      <c r="A159" s="13"/>
      <c r="B159" s="70" t="s">
        <v>16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2"/>
    </row>
    <row r="160" spans="1:17" ht="48.75" customHeight="1">
      <c r="A160" s="13"/>
      <c r="B160" s="73" t="s">
        <v>229</v>
      </c>
      <c r="C160" s="74"/>
      <c r="D160" s="74"/>
      <c r="E160" s="74"/>
      <c r="F160" s="75"/>
      <c r="G160" s="12"/>
      <c r="H160" s="12"/>
      <c r="I160" s="30"/>
      <c r="J160" s="30"/>
      <c r="K160" s="30"/>
      <c r="L160" s="30"/>
      <c r="M160" s="30"/>
      <c r="N160" s="30"/>
      <c r="O160" s="30"/>
      <c r="P160" s="30"/>
      <c r="Q160" s="11"/>
    </row>
    <row r="161" spans="1:17" ht="15" customHeight="1">
      <c r="A161" s="10" t="s">
        <v>117</v>
      </c>
      <c r="B161" s="73" t="s">
        <v>15</v>
      </c>
      <c r="C161" s="74"/>
      <c r="D161" s="74"/>
      <c r="E161" s="74"/>
      <c r="F161" s="75"/>
      <c r="G161" s="12"/>
      <c r="H161" s="12"/>
      <c r="I161" s="30"/>
      <c r="J161" s="30"/>
      <c r="K161" s="30"/>
      <c r="L161" s="30"/>
      <c r="M161" s="30"/>
      <c r="N161" s="30"/>
      <c r="O161" s="30"/>
      <c r="P161" s="28"/>
      <c r="Q161" s="11"/>
    </row>
    <row r="162" spans="1:17" ht="63.75" customHeight="1">
      <c r="A162" s="10" t="s">
        <v>118</v>
      </c>
      <c r="B162" s="76" t="s">
        <v>119</v>
      </c>
      <c r="C162" s="77"/>
      <c r="D162" s="77"/>
      <c r="E162" s="77"/>
      <c r="F162" s="78"/>
      <c r="G162" s="37" t="s">
        <v>190</v>
      </c>
      <c r="H162" s="38" t="s">
        <v>40</v>
      </c>
      <c r="I162" s="56">
        <v>2526756</v>
      </c>
      <c r="J162" s="56">
        <v>0</v>
      </c>
      <c r="K162" s="49">
        <f>SUM(I162:J162)</f>
        <v>2526756</v>
      </c>
      <c r="L162" s="56">
        <v>2410917.89</v>
      </c>
      <c r="M162" s="56">
        <v>0</v>
      </c>
      <c r="N162" s="51">
        <f>SUM(L162:M162)</f>
        <v>2410917.89</v>
      </c>
      <c r="O162" s="49">
        <f>L162-I162</f>
        <v>-115838.10999999987</v>
      </c>
      <c r="P162" s="49">
        <f>M162-J162</f>
        <v>0</v>
      </c>
      <c r="Q162" s="49">
        <f>SUM(O162:P162)</f>
        <v>-115838.10999999987</v>
      </c>
    </row>
    <row r="163" spans="1:17">
      <c r="A163" s="10"/>
      <c r="B163" s="70" t="s">
        <v>230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2"/>
    </row>
    <row r="164" spans="1:17" ht="15" customHeight="1">
      <c r="A164" s="10" t="s">
        <v>120</v>
      </c>
      <c r="B164" s="73" t="s">
        <v>17</v>
      </c>
      <c r="C164" s="74"/>
      <c r="D164" s="74"/>
      <c r="E164" s="74"/>
      <c r="F164" s="75"/>
      <c r="G164" s="2"/>
      <c r="H164" s="32"/>
      <c r="I164" s="31"/>
      <c r="J164" s="31"/>
      <c r="K164" s="31"/>
      <c r="L164" s="31"/>
      <c r="M164" s="31"/>
      <c r="N164" s="31"/>
      <c r="O164" s="31"/>
      <c r="P164" s="29"/>
      <c r="Q164" s="11"/>
    </row>
    <row r="165" spans="1:17" ht="60" customHeight="1">
      <c r="A165" s="10" t="s">
        <v>121</v>
      </c>
      <c r="B165" s="67" t="s">
        <v>172</v>
      </c>
      <c r="C165" s="68"/>
      <c r="D165" s="68"/>
      <c r="E165" s="68"/>
      <c r="F165" s="69"/>
      <c r="G165" s="37" t="s">
        <v>231</v>
      </c>
      <c r="H165" s="38" t="s">
        <v>34</v>
      </c>
      <c r="I165" s="65" t="s">
        <v>232</v>
      </c>
      <c r="J165" s="43">
        <v>0</v>
      </c>
      <c r="K165" s="43" t="str">
        <f>I165</f>
        <v>7798</v>
      </c>
      <c r="L165" s="65" t="s">
        <v>232</v>
      </c>
      <c r="M165" s="43">
        <v>0</v>
      </c>
      <c r="N165" s="54" t="str">
        <f>L165</f>
        <v>7798</v>
      </c>
      <c r="O165" s="43">
        <v>0</v>
      </c>
      <c r="P165" s="43">
        <v>0</v>
      </c>
      <c r="Q165" s="43">
        <v>0</v>
      </c>
    </row>
    <row r="166" spans="1:17">
      <c r="A166" s="13"/>
      <c r="B166" s="70" t="s">
        <v>16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2"/>
    </row>
    <row r="167" spans="1:17" ht="15" customHeight="1">
      <c r="A167" s="10" t="s">
        <v>122</v>
      </c>
      <c r="B167" s="73" t="s">
        <v>18</v>
      </c>
      <c r="C167" s="74"/>
      <c r="D167" s="74"/>
      <c r="E167" s="74"/>
      <c r="F167" s="75"/>
      <c r="G167" s="2"/>
      <c r="H167" s="27"/>
      <c r="I167" s="31"/>
      <c r="J167" s="31"/>
      <c r="K167" s="31"/>
      <c r="L167" s="31"/>
      <c r="M167" s="31"/>
      <c r="N167" s="31"/>
      <c r="O167" s="31"/>
      <c r="P167" s="31"/>
      <c r="Q167" s="11"/>
    </row>
    <row r="168" spans="1:17" ht="45" customHeight="1">
      <c r="A168" s="10" t="s">
        <v>123</v>
      </c>
      <c r="B168" s="67" t="s">
        <v>205</v>
      </c>
      <c r="C168" s="68"/>
      <c r="D168" s="68"/>
      <c r="E168" s="68"/>
      <c r="F168" s="69"/>
      <c r="G168" s="39" t="s">
        <v>162</v>
      </c>
      <c r="H168" s="38" t="s">
        <v>156</v>
      </c>
      <c r="I168" s="56">
        <v>324</v>
      </c>
      <c r="J168" s="56">
        <v>0</v>
      </c>
      <c r="K168" s="56">
        <f>SUM(I168:J168)</f>
        <v>324</v>
      </c>
      <c r="L168" s="56">
        <v>309</v>
      </c>
      <c r="M168" s="56">
        <v>0</v>
      </c>
      <c r="N168" s="56">
        <f>SUM(L168:M168)</f>
        <v>309</v>
      </c>
      <c r="O168" s="49">
        <f>L168-I168</f>
        <v>-15</v>
      </c>
      <c r="P168" s="49">
        <f>M168-J168</f>
        <v>0</v>
      </c>
      <c r="Q168" s="49">
        <f>SUM(O168:P168)</f>
        <v>-15</v>
      </c>
    </row>
    <row r="169" spans="1:17">
      <c r="A169" s="10"/>
      <c r="B169" s="70" t="s">
        <v>230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2"/>
    </row>
    <row r="170" spans="1:17" ht="15" customHeight="1">
      <c r="A170" s="10" t="s">
        <v>124</v>
      </c>
      <c r="B170" s="73" t="s">
        <v>19</v>
      </c>
      <c r="C170" s="74"/>
      <c r="D170" s="74"/>
      <c r="E170" s="74"/>
      <c r="F170" s="75"/>
      <c r="G170" s="2"/>
      <c r="H170" s="32"/>
      <c r="I170" s="31"/>
      <c r="J170" s="31"/>
      <c r="K170" s="31"/>
      <c r="L170" s="31"/>
      <c r="M170" s="31"/>
      <c r="N170" s="31"/>
      <c r="O170" s="31"/>
      <c r="P170" s="29"/>
      <c r="Q170" s="11"/>
    </row>
    <row r="171" spans="1:17" ht="67.5" customHeight="1">
      <c r="A171" s="10" t="s">
        <v>125</v>
      </c>
      <c r="B171" s="67" t="s">
        <v>66</v>
      </c>
      <c r="C171" s="68"/>
      <c r="D171" s="68"/>
      <c r="E171" s="68"/>
      <c r="F171" s="69"/>
      <c r="G171" s="37" t="s">
        <v>36</v>
      </c>
      <c r="H171" s="36" t="s">
        <v>37</v>
      </c>
      <c r="I171" s="43">
        <v>100</v>
      </c>
      <c r="J171" s="43">
        <v>0</v>
      </c>
      <c r="K171" s="43">
        <v>100</v>
      </c>
      <c r="L171" s="43">
        <v>0</v>
      </c>
      <c r="M171" s="43">
        <v>0</v>
      </c>
      <c r="N171" s="43">
        <v>0</v>
      </c>
      <c r="O171" s="43">
        <v>0</v>
      </c>
      <c r="P171" s="43">
        <f>M171-J171</f>
        <v>0</v>
      </c>
      <c r="Q171" s="43">
        <f>SUM(O171:P171)</f>
        <v>0</v>
      </c>
    </row>
    <row r="172" spans="1:17">
      <c r="A172" s="13"/>
      <c r="B172" s="70" t="s">
        <v>207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2"/>
    </row>
    <row r="173" spans="1:17" ht="125.25" customHeight="1">
      <c r="A173" s="13"/>
      <c r="B173" s="67" t="s">
        <v>233</v>
      </c>
      <c r="C173" s="68"/>
      <c r="D173" s="68"/>
      <c r="E173" s="68"/>
      <c r="F173" s="69"/>
      <c r="G173" s="12"/>
      <c r="H173" s="12"/>
      <c r="I173" s="30"/>
      <c r="J173" s="30"/>
      <c r="K173" s="30"/>
      <c r="L173" s="30"/>
      <c r="M173" s="30"/>
      <c r="N173" s="30"/>
      <c r="O173" s="30"/>
      <c r="P173" s="30"/>
      <c r="Q173" s="11"/>
    </row>
    <row r="174" spans="1:17" ht="48.75" customHeight="1">
      <c r="A174" s="13"/>
      <c r="B174" s="73" t="s">
        <v>235</v>
      </c>
      <c r="C174" s="74"/>
      <c r="D174" s="74"/>
      <c r="E174" s="74"/>
      <c r="F174" s="75"/>
      <c r="G174" s="12"/>
      <c r="H174" s="12"/>
      <c r="I174" s="30"/>
      <c r="J174" s="30"/>
      <c r="K174" s="30"/>
      <c r="L174" s="30"/>
      <c r="M174" s="30"/>
      <c r="N174" s="30"/>
      <c r="O174" s="30"/>
      <c r="P174" s="30"/>
      <c r="Q174" s="11"/>
    </row>
    <row r="175" spans="1:17" ht="15" customHeight="1">
      <c r="A175" s="10" t="s">
        <v>126</v>
      </c>
      <c r="B175" s="73" t="s">
        <v>15</v>
      </c>
      <c r="C175" s="74"/>
      <c r="D175" s="74"/>
      <c r="E175" s="74"/>
      <c r="F175" s="75"/>
      <c r="G175" s="12"/>
      <c r="H175" s="12"/>
      <c r="I175" s="30"/>
      <c r="J175" s="30"/>
      <c r="K175" s="30"/>
      <c r="L175" s="30"/>
      <c r="M175" s="30"/>
      <c r="N175" s="30"/>
      <c r="O175" s="30"/>
      <c r="P175" s="28"/>
      <c r="Q175" s="11"/>
    </row>
    <row r="176" spans="1:17" ht="33.75" customHeight="1">
      <c r="A176" s="10" t="s">
        <v>127</v>
      </c>
      <c r="B176" s="76" t="s">
        <v>128</v>
      </c>
      <c r="C176" s="77"/>
      <c r="D176" s="77"/>
      <c r="E176" s="77"/>
      <c r="F176" s="78"/>
      <c r="G176" s="37" t="s">
        <v>190</v>
      </c>
      <c r="H176" s="38" t="s">
        <v>129</v>
      </c>
      <c r="I176" s="56">
        <v>0</v>
      </c>
      <c r="J176" s="56">
        <v>9234457</v>
      </c>
      <c r="K176" s="49">
        <f>SUM(I176:J176)</f>
        <v>9234457</v>
      </c>
      <c r="L176" s="49">
        <v>0</v>
      </c>
      <c r="M176" s="49">
        <v>9234457</v>
      </c>
      <c r="N176" s="49">
        <f>SUM(L176:M176)</f>
        <v>9234457</v>
      </c>
      <c r="O176" s="49">
        <f>L176-I176</f>
        <v>0</v>
      </c>
      <c r="P176" s="49">
        <f>M176-J176</f>
        <v>0</v>
      </c>
      <c r="Q176" s="49">
        <f>SUM(O176:P176)</f>
        <v>0</v>
      </c>
    </row>
    <row r="177" spans="1:17">
      <c r="A177" s="10"/>
      <c r="B177" s="70" t="s">
        <v>174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2"/>
    </row>
    <row r="178" spans="1:17" ht="15" customHeight="1">
      <c r="A178" s="10" t="s">
        <v>130</v>
      </c>
      <c r="B178" s="73" t="s">
        <v>17</v>
      </c>
      <c r="C178" s="74"/>
      <c r="D178" s="74"/>
      <c r="E178" s="74"/>
      <c r="F178" s="75"/>
      <c r="G178" s="2"/>
      <c r="H178" s="32"/>
      <c r="I178" s="32"/>
      <c r="J178" s="32"/>
      <c r="K178" s="31"/>
      <c r="L178" s="31"/>
      <c r="M178" s="31"/>
      <c r="N178" s="31"/>
      <c r="O178" s="31"/>
      <c r="P178" s="29"/>
      <c r="Q178" s="2"/>
    </row>
    <row r="179" spans="1:17" ht="42.75" customHeight="1">
      <c r="A179" s="10" t="s">
        <v>131</v>
      </c>
      <c r="B179" s="67" t="s">
        <v>132</v>
      </c>
      <c r="C179" s="68"/>
      <c r="D179" s="68"/>
      <c r="E179" s="68"/>
      <c r="F179" s="69"/>
      <c r="G179" s="37" t="s">
        <v>163</v>
      </c>
      <c r="H179" s="38" t="s">
        <v>34</v>
      </c>
      <c r="I179" s="52">
        <v>0</v>
      </c>
      <c r="J179" s="52">
        <v>9000</v>
      </c>
      <c r="K179" s="43">
        <f>SUM(I179:J179)</f>
        <v>9000</v>
      </c>
      <c r="L179" s="43">
        <v>0</v>
      </c>
      <c r="M179" s="43">
        <v>9000</v>
      </c>
      <c r="N179" s="43">
        <f>SUM(L179:M179)</f>
        <v>9000</v>
      </c>
      <c r="O179" s="43">
        <f>L179-I179</f>
        <v>0</v>
      </c>
      <c r="P179" s="43">
        <f>M179-J179</f>
        <v>0</v>
      </c>
      <c r="Q179" s="43">
        <f>SUM(O179:P179)</f>
        <v>0</v>
      </c>
    </row>
    <row r="180" spans="1:17">
      <c r="A180" s="13"/>
      <c r="B180" s="70" t="s">
        <v>16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2"/>
    </row>
    <row r="181" spans="1:17" ht="15" customHeight="1">
      <c r="A181" s="10" t="s">
        <v>133</v>
      </c>
      <c r="B181" s="73" t="s">
        <v>18</v>
      </c>
      <c r="C181" s="74"/>
      <c r="D181" s="74"/>
      <c r="E181" s="74"/>
      <c r="F181" s="75"/>
      <c r="G181" s="2"/>
      <c r="H181" s="32"/>
      <c r="I181" s="31"/>
      <c r="J181" s="31"/>
      <c r="K181" s="31"/>
      <c r="L181" s="31"/>
      <c r="M181" s="31"/>
      <c r="N181" s="31"/>
      <c r="O181" s="31"/>
      <c r="P181" s="29"/>
      <c r="Q181" s="11"/>
    </row>
    <row r="182" spans="1:17" ht="35.25" customHeight="1">
      <c r="A182" s="10" t="s">
        <v>134</v>
      </c>
      <c r="B182" s="67" t="s">
        <v>238</v>
      </c>
      <c r="C182" s="68"/>
      <c r="D182" s="68"/>
      <c r="E182" s="68"/>
      <c r="F182" s="69"/>
      <c r="G182" s="39" t="s">
        <v>239</v>
      </c>
      <c r="H182" s="38" t="s">
        <v>157</v>
      </c>
      <c r="I182" s="56">
        <v>0</v>
      </c>
      <c r="J182" s="56">
        <v>1026</v>
      </c>
      <c r="K182" s="56">
        <f>SUM(I182:J182)</f>
        <v>1026</v>
      </c>
      <c r="L182" s="56">
        <v>0</v>
      </c>
      <c r="M182" s="56">
        <v>1026</v>
      </c>
      <c r="N182" s="56">
        <f>SUM(L182:M182)</f>
        <v>1026</v>
      </c>
      <c r="O182" s="49">
        <f>L182-I182</f>
        <v>0</v>
      </c>
      <c r="P182" s="49">
        <f>M182-J182</f>
        <v>0</v>
      </c>
      <c r="Q182" s="49">
        <f>SUM(O182:P182)</f>
        <v>0</v>
      </c>
    </row>
    <row r="183" spans="1:17" ht="15" customHeight="1">
      <c r="A183" s="2"/>
      <c r="B183" s="106" t="s">
        <v>2</v>
      </c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8"/>
    </row>
    <row r="185" spans="1:17">
      <c r="A185" s="5"/>
      <c r="B185" t="s">
        <v>158</v>
      </c>
    </row>
    <row r="186" spans="1:17" ht="31.5" customHeight="1">
      <c r="A186" s="5"/>
      <c r="B186" s="109" t="s">
        <v>240</v>
      </c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</row>
    <row r="187" spans="1:17" ht="59.25" customHeight="1">
      <c r="A187" s="5"/>
      <c r="B187" s="109" t="s">
        <v>236</v>
      </c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</row>
    <row r="188" spans="1:17" ht="17.25" customHeight="1">
      <c r="A188" s="5"/>
      <c r="B188" s="109" t="s">
        <v>237</v>
      </c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</row>
    <row r="189" spans="1:17" ht="17.25" customHeight="1">
      <c r="A189" s="5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</row>
    <row r="190" spans="1:17" ht="31.5" customHeight="1"/>
    <row r="191" spans="1:17" ht="23.25" customHeight="1">
      <c r="A191" s="5" t="s">
        <v>177</v>
      </c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 t="s">
        <v>176</v>
      </c>
      <c r="P191" s="66"/>
    </row>
    <row r="192" spans="1:17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</row>
    <row r="193" spans="1:16" ht="27" customHeight="1">
      <c r="A193" s="5" t="s">
        <v>22</v>
      </c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 t="s">
        <v>23</v>
      </c>
      <c r="P193" s="66"/>
    </row>
  </sheetData>
  <mergeCells count="204">
    <mergeCell ref="B186:Q186"/>
    <mergeCell ref="B187:Q187"/>
    <mergeCell ref="B188:Q188"/>
    <mergeCell ref="B189:Q189"/>
    <mergeCell ref="A1:Q1"/>
    <mergeCell ref="A2:Q2"/>
    <mergeCell ref="A3:Q3"/>
    <mergeCell ref="A7:Q7"/>
    <mergeCell ref="A8:Q8"/>
    <mergeCell ref="N21:Q21"/>
    <mergeCell ref="A22:C22"/>
    <mergeCell ref="D22:E22"/>
    <mergeCell ref="F22:G22"/>
    <mergeCell ref="H22:I22"/>
    <mergeCell ref="J22:K22"/>
    <mergeCell ref="L22:M22"/>
    <mergeCell ref="O22:P22"/>
    <mergeCell ref="E10:M10"/>
    <mergeCell ref="E13:M13"/>
    <mergeCell ref="E16:M16"/>
    <mergeCell ref="B16:C16"/>
    <mergeCell ref="B10:C10"/>
    <mergeCell ref="B13:C13"/>
    <mergeCell ref="B11:C11"/>
    <mergeCell ref="B14:C14"/>
    <mergeCell ref="B17:C17"/>
    <mergeCell ref="A4:Q4"/>
    <mergeCell ref="A5:Q5"/>
    <mergeCell ref="B183:Q183"/>
    <mergeCell ref="B70:F70"/>
    <mergeCell ref="B71:F71"/>
    <mergeCell ref="B72:Q72"/>
    <mergeCell ref="B73:F73"/>
    <mergeCell ref="B74:F74"/>
    <mergeCell ref="A21:G21"/>
    <mergeCell ref="H23:I23"/>
    <mergeCell ref="J23:K23"/>
    <mergeCell ref="L23:M23"/>
    <mergeCell ref="H21:M21"/>
    <mergeCell ref="A23:C23"/>
    <mergeCell ref="D23:E23"/>
    <mergeCell ref="O23:P23"/>
    <mergeCell ref="A24:C24"/>
    <mergeCell ref="D24:E24"/>
    <mergeCell ref="F24:G24"/>
    <mergeCell ref="H24:I24"/>
    <mergeCell ref="J24:K24"/>
    <mergeCell ref="L24:M24"/>
    <mergeCell ref="O24:P24"/>
    <mergeCell ref="F23:G23"/>
    <mergeCell ref="B84:F84"/>
    <mergeCell ref="B85:Q85"/>
    <mergeCell ref="A28:A29"/>
    <mergeCell ref="P28:P29"/>
    <mergeCell ref="G49:I49"/>
    <mergeCell ref="J49:L49"/>
    <mergeCell ref="M49:O49"/>
    <mergeCell ref="P49:P50"/>
    <mergeCell ref="G28:I28"/>
    <mergeCell ref="J28:L28"/>
    <mergeCell ref="M28:O28"/>
    <mergeCell ref="A49:F50"/>
    <mergeCell ref="B36:F36"/>
    <mergeCell ref="B28:F29"/>
    <mergeCell ref="B30:F30"/>
    <mergeCell ref="B40:F40"/>
    <mergeCell ref="B41:F41"/>
    <mergeCell ref="B42:F42"/>
    <mergeCell ref="B43:F43"/>
    <mergeCell ref="B68:Q68"/>
    <mergeCell ref="B69:F69"/>
    <mergeCell ref="A56:A57"/>
    <mergeCell ref="B182:F182"/>
    <mergeCell ref="B178:F178"/>
    <mergeCell ref="B179:F179"/>
    <mergeCell ref="B180:Q180"/>
    <mergeCell ref="B175:F175"/>
    <mergeCell ref="B176:F176"/>
    <mergeCell ref="B177:Q177"/>
    <mergeCell ref="B165:F165"/>
    <mergeCell ref="B154:F154"/>
    <mergeCell ref="B155:F155"/>
    <mergeCell ref="B170:F170"/>
    <mergeCell ref="B171:F171"/>
    <mergeCell ref="B172:Q172"/>
    <mergeCell ref="B173:F173"/>
    <mergeCell ref="B174:F174"/>
    <mergeCell ref="B156:Q156"/>
    <mergeCell ref="B157:F157"/>
    <mergeCell ref="B158:F158"/>
    <mergeCell ref="B159:Q159"/>
    <mergeCell ref="B160:F160"/>
    <mergeCell ref="B161:F161"/>
    <mergeCell ref="B162:F162"/>
    <mergeCell ref="B166:Q166"/>
    <mergeCell ref="B167:F167"/>
    <mergeCell ref="H56:H57"/>
    <mergeCell ref="I56:K56"/>
    <mergeCell ref="B153:Q153"/>
    <mergeCell ref="B181:F181"/>
    <mergeCell ref="B96:F96"/>
    <mergeCell ref="B97:Q97"/>
    <mergeCell ref="B98:F98"/>
    <mergeCell ref="B99:F99"/>
    <mergeCell ref="B100:Q100"/>
    <mergeCell ref="B101:F101"/>
    <mergeCell ref="B87:F87"/>
    <mergeCell ref="B88:F88"/>
    <mergeCell ref="B89:Q89"/>
    <mergeCell ref="B90:F90"/>
    <mergeCell ref="B91:F91"/>
    <mergeCell ref="B92:F92"/>
    <mergeCell ref="B93:Q93"/>
    <mergeCell ref="B94:F94"/>
    <mergeCell ref="B95:F95"/>
    <mergeCell ref="L56:N56"/>
    <mergeCell ref="O56:Q56"/>
    <mergeCell ref="B77:F77"/>
    <mergeCell ref="B31:F31"/>
    <mergeCell ref="B32:F32"/>
    <mergeCell ref="B33:F33"/>
    <mergeCell ref="B34:F34"/>
    <mergeCell ref="B35:F35"/>
    <mergeCell ref="B75:F75"/>
    <mergeCell ref="B76:Q76"/>
    <mergeCell ref="B37:F37"/>
    <mergeCell ref="B38:F38"/>
    <mergeCell ref="B39:F39"/>
    <mergeCell ref="A51:F51"/>
    <mergeCell ref="B58:F58"/>
    <mergeCell ref="B59:F59"/>
    <mergeCell ref="B60:F60"/>
    <mergeCell ref="B61:F61"/>
    <mergeCell ref="A52:F52"/>
    <mergeCell ref="B62:F62"/>
    <mergeCell ref="B63:F63"/>
    <mergeCell ref="B64:Q64"/>
    <mergeCell ref="B65:F65"/>
    <mergeCell ref="B66:F66"/>
    <mergeCell ref="B67:F67"/>
    <mergeCell ref="B56:F57"/>
    <mergeCell ref="G56:G57"/>
    <mergeCell ref="B78:F78"/>
    <mergeCell ref="B79:F79"/>
    <mergeCell ref="B80:F80"/>
    <mergeCell ref="B81:Q81"/>
    <mergeCell ref="B82:F82"/>
    <mergeCell ref="B83:F83"/>
    <mergeCell ref="B129:Q129"/>
    <mergeCell ref="B102:F102"/>
    <mergeCell ref="B103:Q103"/>
    <mergeCell ref="B104:F104"/>
    <mergeCell ref="B106:Q106"/>
    <mergeCell ref="B107:F107"/>
    <mergeCell ref="B108:F108"/>
    <mergeCell ref="B109:F109"/>
    <mergeCell ref="B110:Q110"/>
    <mergeCell ref="B111:F111"/>
    <mergeCell ref="B112:F112"/>
    <mergeCell ref="B86:F86"/>
    <mergeCell ref="B105:F105"/>
    <mergeCell ref="B113:Q113"/>
    <mergeCell ref="B114:F114"/>
    <mergeCell ref="B115:F115"/>
    <mergeCell ref="B134:F134"/>
    <mergeCell ref="B135:F135"/>
    <mergeCell ref="B116:Q116"/>
    <mergeCell ref="B117:F117"/>
    <mergeCell ref="B118:F118"/>
    <mergeCell ref="B119:Q119"/>
    <mergeCell ref="B120:F120"/>
    <mergeCell ref="B121:F121"/>
    <mergeCell ref="B122:F122"/>
    <mergeCell ref="B123:Q123"/>
    <mergeCell ref="B124:F124"/>
    <mergeCell ref="B125:F125"/>
    <mergeCell ref="B126:Q126"/>
    <mergeCell ref="B127:F127"/>
    <mergeCell ref="B128:F128"/>
    <mergeCell ref="B130:F130"/>
    <mergeCell ref="B131:F131"/>
    <mergeCell ref="B132:Q132"/>
    <mergeCell ref="B133:F133"/>
    <mergeCell ref="B145:Q145"/>
    <mergeCell ref="B136:Q136"/>
    <mergeCell ref="B137:F137"/>
    <mergeCell ref="B138:F138"/>
    <mergeCell ref="B139:Q139"/>
    <mergeCell ref="B140:F140"/>
    <mergeCell ref="B141:F141"/>
    <mergeCell ref="B142:Q142"/>
    <mergeCell ref="B143:F143"/>
    <mergeCell ref="B144:F144"/>
    <mergeCell ref="B168:F168"/>
    <mergeCell ref="B169:Q169"/>
    <mergeCell ref="B146:F146"/>
    <mergeCell ref="B147:F147"/>
    <mergeCell ref="B148:F148"/>
    <mergeCell ref="B149:F149"/>
    <mergeCell ref="B150:Q150"/>
    <mergeCell ref="B151:F151"/>
    <mergeCell ref="B152:F152"/>
    <mergeCell ref="B163:Q163"/>
    <mergeCell ref="B164:F164"/>
  </mergeCells>
  <pageMargins left="0.19685039370078741" right="0.19685039370078741" top="0.27559055118110237" bottom="0.27559055118110237" header="0.19685039370078741" footer="0.19685039370078741"/>
  <pageSetup paperSize="9" scale="7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звіт1517460(7462, 7463, 7464)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2019-03-19T06:00:40Z</dcterms:modified>
</cp:coreProperties>
</file>